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Aminaee\Documents\پروژه باران 3\"/>
    </mc:Choice>
  </mc:AlternateContent>
  <bookViews>
    <workbookView xWindow="0" yWindow="0" windowWidth="28800" windowHeight="12435"/>
  </bookViews>
  <sheets>
    <sheet name="LO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LOP!$A$4:$K$74</definedName>
    <definedName name="a" localSheetId="0">#REF!</definedName>
    <definedName name="a">#REF!</definedName>
    <definedName name="ABNYEH" localSheetId="0">#REF!</definedName>
    <definedName name="ABNYEH">#REF!</definedName>
    <definedName name="qq" localSheetId="0">#REF!</definedName>
    <definedName name="qq">#REF!</definedName>
    <definedName name="s" localSheetId="0">'[2]12-16'!#REF!</definedName>
    <definedName name="s">'[2]12-16'!#REF!</definedName>
    <definedName name="shape">[3]master!$A$1:$D$87</definedName>
    <definedName name="ss" localSheetId="0">'[2]12-16'!#REF!</definedName>
    <definedName name="ss">'[2]12-16'!#REF!</definedName>
    <definedName name="WERWERWEREWREWR" localSheetId="0">'[4]12-16'!#REF!</definedName>
    <definedName name="WERWERWEREWREWR">'[4]12-16'!#REF!</definedName>
    <definedName name="تیر">[3]master!$A$1:$D$87</definedName>
    <definedName name="سشیشسیشس" localSheetId="0">'[4]12-16'!#REF!</definedName>
    <definedName name="سشیشسیشس">'[4]12-16'!#REF!</definedName>
    <definedName name="سطح_كل_m2" localSheetId="0">#REF!</definedName>
    <definedName name="سطح_كل_m2">#REF!</definedName>
    <definedName name="صضصصض" localSheetId="0">#REF!</definedName>
    <definedName name="صضصصض">#REF!</definedName>
    <definedName name="ضصصثثثث" localSheetId="0">'[4]12-16'!#REF!</definedName>
    <definedName name="ضصصثثثث">'[4]12-16'!#REF!</definedName>
    <definedName name="لتاتناتلیب" localSheetId="0">#REF!</definedName>
    <definedName name="لتاتناتلیب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K73" i="1" s="1"/>
  <c r="G73" i="1"/>
  <c r="J72" i="1"/>
  <c r="K72" i="1" s="1"/>
  <c r="G72" i="1"/>
  <c r="K71" i="1"/>
  <c r="J71" i="1"/>
  <c r="G71" i="1"/>
  <c r="J70" i="1"/>
  <c r="K70" i="1" s="1"/>
  <c r="G70" i="1"/>
  <c r="J69" i="1"/>
  <c r="K69" i="1" s="1"/>
  <c r="G69" i="1"/>
  <c r="J68" i="1"/>
  <c r="K68" i="1" s="1"/>
  <c r="G68" i="1"/>
  <c r="K67" i="1"/>
  <c r="J67" i="1"/>
  <c r="G67" i="1"/>
  <c r="J64" i="1"/>
  <c r="G64" i="1"/>
  <c r="E64" i="1"/>
  <c r="J63" i="1"/>
  <c r="K63" i="1" s="1"/>
  <c r="G63" i="1"/>
  <c r="E63" i="1"/>
  <c r="J62" i="1"/>
  <c r="K62" i="1" s="1"/>
  <c r="G62" i="1"/>
  <c r="E62" i="1"/>
  <c r="J61" i="1"/>
  <c r="K61" i="1" s="1"/>
  <c r="G61" i="1"/>
  <c r="E61" i="1"/>
  <c r="J60" i="1"/>
  <c r="K60" i="1" s="1"/>
  <c r="G60" i="1"/>
  <c r="E60" i="1"/>
  <c r="J59" i="1"/>
  <c r="K59" i="1" s="1"/>
  <c r="G59" i="1"/>
  <c r="E59" i="1"/>
  <c r="J58" i="1"/>
  <c r="K58" i="1" s="1"/>
  <c r="G58" i="1"/>
  <c r="E58" i="1"/>
  <c r="J57" i="1"/>
  <c r="K57" i="1" s="1"/>
  <c r="G57" i="1"/>
  <c r="E57" i="1"/>
  <c r="J56" i="1"/>
  <c r="K56" i="1" s="1"/>
  <c r="G56" i="1"/>
  <c r="E56" i="1"/>
  <c r="J55" i="1"/>
  <c r="K55" i="1" s="1"/>
  <c r="G55" i="1"/>
  <c r="E55" i="1"/>
  <c r="J54" i="1"/>
  <c r="K54" i="1" s="1"/>
  <c r="G54" i="1"/>
  <c r="E54" i="1"/>
  <c r="J53" i="1"/>
  <c r="K53" i="1" s="1"/>
  <c r="G53" i="1"/>
  <c r="E53" i="1"/>
  <c r="J52" i="1"/>
  <c r="J51" i="1"/>
  <c r="K51" i="1" s="1"/>
  <c r="G51" i="1"/>
  <c r="E51" i="1"/>
  <c r="J50" i="1"/>
  <c r="K50" i="1" s="1"/>
  <c r="G50" i="1"/>
  <c r="E50" i="1"/>
  <c r="J49" i="1"/>
  <c r="K49" i="1" s="1"/>
  <c r="G49" i="1"/>
  <c r="E49" i="1"/>
  <c r="J48" i="1"/>
  <c r="K48" i="1" s="1"/>
  <c r="G48" i="1"/>
  <c r="E48" i="1"/>
  <c r="J47" i="1"/>
  <c r="K47" i="1" s="1"/>
  <c r="G47" i="1"/>
  <c r="E47" i="1"/>
  <c r="J46" i="1"/>
  <c r="K46" i="1" s="1"/>
  <c r="G46" i="1"/>
  <c r="E46" i="1"/>
  <c r="J45" i="1"/>
  <c r="K45" i="1" s="1"/>
  <c r="G45" i="1"/>
  <c r="E45" i="1"/>
  <c r="J44" i="1"/>
  <c r="K44" i="1" s="1"/>
  <c r="G44" i="1"/>
  <c r="E44" i="1"/>
  <c r="J43" i="1"/>
  <c r="K43" i="1" s="1"/>
  <c r="G43" i="1"/>
  <c r="E43" i="1"/>
  <c r="J42" i="1"/>
  <c r="K42" i="1" s="1"/>
  <c r="G42" i="1"/>
  <c r="E42" i="1"/>
  <c r="J41" i="1"/>
  <c r="K41" i="1" s="1"/>
  <c r="G41" i="1"/>
  <c r="E41" i="1"/>
  <c r="J40" i="1"/>
  <c r="K40" i="1" s="1"/>
  <c r="G40" i="1"/>
  <c r="E40" i="1"/>
  <c r="J38" i="1"/>
  <c r="J37" i="1"/>
  <c r="E37" i="1"/>
  <c r="G37" i="1" s="1"/>
  <c r="J36" i="1"/>
  <c r="E36" i="1"/>
  <c r="G36" i="1" s="1"/>
  <c r="J35" i="1"/>
  <c r="E35" i="1"/>
  <c r="G35" i="1" s="1"/>
  <c r="J34" i="1"/>
  <c r="E34" i="1"/>
  <c r="G34" i="1" s="1"/>
  <c r="J33" i="1"/>
  <c r="E33" i="1"/>
  <c r="G33" i="1" s="1"/>
  <c r="J32" i="1"/>
  <c r="E32" i="1"/>
  <c r="G32" i="1" s="1"/>
  <c r="J31" i="1"/>
  <c r="E31" i="1"/>
  <c r="G31" i="1" s="1"/>
  <c r="J30" i="1"/>
  <c r="E30" i="1"/>
  <c r="G30" i="1" s="1"/>
  <c r="J29" i="1"/>
  <c r="E29" i="1"/>
  <c r="G29" i="1" s="1"/>
  <c r="J28" i="1"/>
  <c r="E28" i="1"/>
  <c r="G28" i="1" s="1"/>
  <c r="J27" i="1"/>
  <c r="E27" i="1"/>
  <c r="G27" i="1" s="1"/>
  <c r="J26" i="1"/>
  <c r="E26" i="1"/>
  <c r="G26" i="1" s="1"/>
  <c r="J25" i="1"/>
  <c r="E25" i="1"/>
  <c r="G25" i="1" s="1"/>
  <c r="J24" i="1"/>
  <c r="E24" i="1"/>
  <c r="G24" i="1" s="1"/>
  <c r="J23" i="1"/>
  <c r="E23" i="1"/>
  <c r="G23" i="1" s="1"/>
  <c r="J22" i="1"/>
  <c r="E22" i="1"/>
  <c r="G22" i="1" s="1"/>
  <c r="J21" i="1"/>
  <c r="E21" i="1"/>
  <c r="G21" i="1" s="1"/>
  <c r="J20" i="1"/>
  <c r="E20" i="1"/>
  <c r="G20" i="1" s="1"/>
  <c r="J19" i="1"/>
  <c r="E19" i="1"/>
  <c r="G19" i="1" s="1"/>
  <c r="J18" i="1"/>
  <c r="E18" i="1"/>
  <c r="G18" i="1" s="1"/>
  <c r="J17" i="1"/>
  <c r="E17" i="1"/>
  <c r="G17" i="1" s="1"/>
  <c r="J16" i="1"/>
  <c r="E16" i="1"/>
  <c r="G16" i="1" s="1"/>
  <c r="J15" i="1"/>
  <c r="E15" i="1"/>
  <c r="G15" i="1" s="1"/>
  <c r="J14" i="1"/>
  <c r="E14" i="1"/>
  <c r="G14" i="1" s="1"/>
  <c r="J13" i="1"/>
  <c r="E13" i="1"/>
  <c r="G13" i="1" s="1"/>
  <c r="J12" i="1"/>
  <c r="E12" i="1"/>
  <c r="G12" i="1" s="1"/>
  <c r="J11" i="1"/>
  <c r="E11" i="1"/>
  <c r="G11" i="1" s="1"/>
  <c r="J10" i="1"/>
  <c r="E10" i="1"/>
  <c r="G10" i="1" s="1"/>
  <c r="J9" i="1"/>
  <c r="E9" i="1"/>
  <c r="G9" i="1" s="1"/>
  <c r="J8" i="1"/>
  <c r="E8" i="1"/>
  <c r="G8" i="1" s="1"/>
  <c r="J7" i="1"/>
  <c r="E7" i="1"/>
  <c r="G7" i="1" s="1"/>
  <c r="J6" i="1"/>
  <c r="E6" i="1"/>
  <c r="G6" i="1" s="1"/>
  <c r="K7" i="1" l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G38" i="1"/>
  <c r="K6" i="1"/>
  <c r="K8" i="1"/>
  <c r="K10" i="1"/>
  <c r="K12" i="1"/>
  <c r="K14" i="1"/>
  <c r="K16" i="1"/>
  <c r="K18" i="1"/>
  <c r="K20" i="1"/>
  <c r="K22" i="1"/>
  <c r="K24" i="1"/>
  <c r="K26" i="1"/>
  <c r="K28" i="1"/>
  <c r="K30" i="1"/>
  <c r="K32" i="1"/>
  <c r="K34" i="1"/>
  <c r="K36" i="1"/>
  <c r="K38" i="1" l="1"/>
  <c r="K74" i="1" s="1"/>
  <c r="E52" i="1" l="1"/>
  <c r="G52" i="1" s="1"/>
  <c r="K52" i="1" s="1"/>
</calcChain>
</file>

<file path=xl/sharedStrings.xml><?xml version="1.0" encoding="utf-8"?>
<sst xmlns="http://schemas.openxmlformats.org/spreadsheetml/2006/main" count="225" uniqueCount="150">
  <si>
    <t xml:space="preserve"> فرم پیشنهاد قیمت تجهیزات و عملیات پروژه باران 3 FTTH (GPON) </t>
  </si>
  <si>
    <t>شماره آیتم</t>
  </si>
  <si>
    <t>نوع تـجهیز</t>
  </si>
  <si>
    <t>کاربری</t>
  </si>
  <si>
    <t>قیمت تجهیزات</t>
  </si>
  <si>
    <t xml:space="preserve"> قیمت عملیات</t>
  </si>
  <si>
    <t>جمع قیمت (ریال)</t>
  </si>
  <si>
    <t>واحد</t>
  </si>
  <si>
    <t xml:space="preserve">تعداد مورد نیاز </t>
  </si>
  <si>
    <t>قیمت واحد (ریال)</t>
  </si>
  <si>
    <t>جمع قیمت آیتم (ریال)</t>
  </si>
  <si>
    <t>حجم عملیات</t>
  </si>
  <si>
    <t>قیمت واحد نصب و راه اندازی  (ریال)</t>
  </si>
  <si>
    <t>جمع قیمت نصب و راه اندازی (ریال)</t>
  </si>
  <si>
    <t>بخش پسیو نوری</t>
  </si>
  <si>
    <t>Optical Droop Cable 2 Core SM</t>
  </si>
  <si>
    <t>for Units</t>
  </si>
  <si>
    <t>Meter</t>
  </si>
  <si>
    <t>Optical  Fiber Droop Cable 4 Core SM</t>
  </si>
  <si>
    <t>for feeder of  MDUs</t>
  </si>
  <si>
    <t>Optical Fiber ADSS Cable  24 Core SM</t>
  </si>
  <si>
    <t>for feeder of floor</t>
  </si>
  <si>
    <t>Wall Mount ATB with APC Pigtel and Adapter</t>
  </si>
  <si>
    <t>Set</t>
  </si>
  <si>
    <t>1U Optical Rack Mount Path Panel (12Port) with Caset and SC/PC Adapter for Main Connection</t>
  </si>
  <si>
    <t>for Connection to TCI Netwoork</t>
  </si>
  <si>
    <t>1U Optical Rack Mount Path Panel (16 Port) with Caset and APC Single Core Optical Adapter</t>
  </si>
  <si>
    <t>for Termination of PON Ports</t>
  </si>
  <si>
    <t>1U Optical Rack Mount Path Panel (24Port)with Caset and APC Single Core Optical Adapter</t>
  </si>
  <si>
    <t>for indoor Wall Mount  Rackes</t>
  </si>
  <si>
    <t>CAT 6  Rack Mount Path Panel (8 Port) with Cable Support</t>
  </si>
  <si>
    <t>CAT 6  Rack Mount Path Panel (16 Port) with Cable Support</t>
  </si>
  <si>
    <t>CAT 6  Rack Mount Path Panel (24 Port) with Cable Support</t>
  </si>
  <si>
    <t>1.10</t>
  </si>
  <si>
    <t>CAT 6 Punch Down Keyston Jack</t>
  </si>
  <si>
    <t>Pics</t>
  </si>
  <si>
    <t>1.11</t>
  </si>
  <si>
    <t xml:space="preserve">Cable Management </t>
  </si>
  <si>
    <t>1.12</t>
  </si>
  <si>
    <t>Cat 6 Patch Cord 1 M</t>
  </si>
  <si>
    <t>1.13</t>
  </si>
  <si>
    <t>Cat 6 Patch Cord 2 M</t>
  </si>
  <si>
    <t>1.14</t>
  </si>
  <si>
    <t>Telephony 10Pair NOO Terminal Rack Mount With Holder</t>
  </si>
  <si>
    <t>1.15</t>
  </si>
  <si>
    <t>Arrester Over Voltage Protection</t>
  </si>
  <si>
    <t>1.16</t>
  </si>
  <si>
    <t>Wall Rack Mount 9U , 19",with AC Socket &amp; FAN</t>
  </si>
  <si>
    <t xml:space="preserve">for indoor MDU Rackes </t>
  </si>
  <si>
    <t>1.17</t>
  </si>
  <si>
    <t>Wall Rack Mount 10U , 19",with AC Socket &amp; FAN</t>
  </si>
  <si>
    <t>for indoor MDU Rackes</t>
  </si>
  <si>
    <t>1.18</t>
  </si>
  <si>
    <t>Wall Rack Mount 12U , 19",with AC Socket &amp; FAN</t>
  </si>
  <si>
    <t>1.19</t>
  </si>
  <si>
    <t>FAT 12 Core Indoor with APC Couple Adapter and Caset and Accessoreis</t>
  </si>
  <si>
    <t>set</t>
  </si>
  <si>
    <t>1.20</t>
  </si>
  <si>
    <t>FAT 24 Core Indoor with APC Couple Adapter and Caset and Accessoreis</t>
  </si>
  <si>
    <t>1.21</t>
  </si>
  <si>
    <t>Optical Splitter 1:2</t>
  </si>
  <si>
    <t xml:space="preserve"> </t>
  </si>
  <si>
    <t>1.22</t>
  </si>
  <si>
    <t>Optical Splitter 1:4</t>
  </si>
  <si>
    <t>1.23</t>
  </si>
  <si>
    <t>Optical Splitter 1:8</t>
  </si>
  <si>
    <t>1.24</t>
  </si>
  <si>
    <t>Optical Splitter 1:16</t>
  </si>
  <si>
    <t>1.25</t>
  </si>
  <si>
    <t xml:space="preserve">Path Cord 2M FC-SC </t>
  </si>
  <si>
    <t>for connection of OLT &amp; Combiner</t>
  </si>
  <si>
    <t>1.26</t>
  </si>
  <si>
    <t>Pigtail 2M SC/UPC</t>
  </si>
  <si>
    <t>for moudules in OCDF &amp; Indoor FATs</t>
  </si>
  <si>
    <t>1.27</t>
  </si>
  <si>
    <t>OCDF 72 Core Indoor</t>
  </si>
  <si>
    <t>for ITC Room</t>
  </si>
  <si>
    <t>1.28</t>
  </si>
  <si>
    <t>Fusion of Optical Connections</t>
  </si>
  <si>
    <t>In all of project</t>
  </si>
  <si>
    <t>1.29</t>
  </si>
  <si>
    <t>Cat 6  Indoor Cables</t>
  </si>
  <si>
    <t>1.30</t>
  </si>
  <si>
    <t xml:space="preserve"> Indoor Telephonei Box 100 Port</t>
  </si>
  <si>
    <t>1.31</t>
  </si>
  <si>
    <t>Plastic Flaxy Pipe 21</t>
  </si>
  <si>
    <t>Ground Total Price for ODN Part</t>
  </si>
  <si>
    <t xml:space="preserve">بخش اکتیو نوری </t>
  </si>
  <si>
    <t>OLT Huawei MA 5603-T (with 6 GPFD +80 GPON SFP)</t>
  </si>
  <si>
    <t>Unit</t>
  </si>
  <si>
    <t>OLT Huawei MA 5608-T (with2 GPFD +16 GPON SFP+2 MCUD1 + AC power ))</t>
  </si>
  <si>
    <t>Mandetory</t>
  </si>
  <si>
    <t>ONT Huawei HG8245C (2Pots+4FE+Wi-Fi) with Pigtail</t>
  </si>
  <si>
    <t>ONT Huawei HG8245H (2Pots+4FE/GE+Wi-Fi) with Pigtail</t>
  </si>
  <si>
    <t>ONT Huawei HG8246M (1Pots+4FE+Wi-Fi) with Pigtail</t>
  </si>
  <si>
    <t>ONT Huawei HG8246H (2Pots+4FE+Wi-Fi) with Pigtail</t>
  </si>
  <si>
    <t>MDU Huawei MA5616 with cabeles and accessoreis</t>
  </si>
  <si>
    <t xml:space="preserve">VDLE 64 Port VDSL Board Splitter Built In </t>
  </si>
  <si>
    <t>Optional</t>
  </si>
  <si>
    <t xml:space="preserve">ADLE 64 Port ADSL Board Splitter Built In </t>
  </si>
  <si>
    <t>2.10</t>
  </si>
  <si>
    <t>ASPB 64 Port POTS (with sub cable and Accessory)</t>
  </si>
  <si>
    <t>CCUE Control Board with GPON unterface &amp; 128 Port DSP</t>
  </si>
  <si>
    <t>2.12</t>
  </si>
  <si>
    <t xml:space="preserve">AC  Power Board </t>
  </si>
  <si>
    <t>2.13</t>
  </si>
  <si>
    <t>MDU Huawei MA5620 (8 FE+8 Pots)  with cabeles and accessoreis</t>
  </si>
  <si>
    <t>Mandetory For Pots &amp;data User</t>
  </si>
  <si>
    <t>2.14</t>
  </si>
  <si>
    <t>MDU Huawei MA5620 (16 FE+16 Pots) with cabeles and accessoreis</t>
  </si>
  <si>
    <t>Mandetory For Pots &amp;data User &amp; P-POTS</t>
  </si>
  <si>
    <t>2.15</t>
  </si>
  <si>
    <t>MDU Huawei MA5620 (24 FE+24 Pots) with cabeles and accessoreis</t>
  </si>
  <si>
    <t>2.16</t>
  </si>
  <si>
    <t>MDU Huawei MA5626 (8 FE) POE Support with cabeles and accessoreis</t>
  </si>
  <si>
    <t>Mandetory For CCTV</t>
  </si>
  <si>
    <t>2.17</t>
  </si>
  <si>
    <t>MDU Huawei MA5626 (16 FE)  POE Support  with cabeles and accessoreis</t>
  </si>
  <si>
    <t>2.18</t>
  </si>
  <si>
    <t>MDU Huawei MA5626 (24 FE) POE Supportwith cabeles and accessoreis</t>
  </si>
  <si>
    <t>2.19</t>
  </si>
  <si>
    <t>U2000 Small Scale for Network Management System for All Huawei Nodes License</t>
  </si>
  <si>
    <t>for Manage ment Syastem</t>
  </si>
  <si>
    <t>2.20</t>
  </si>
  <si>
    <t xml:space="preserve">U2000  NMS Server </t>
  </si>
  <si>
    <t>NMS Client with Monitor and Keyboard and Mouse</t>
  </si>
  <si>
    <t>Aggregation Switch 3750 for Uplink</t>
  </si>
  <si>
    <t>for aggregation of uplinks</t>
  </si>
  <si>
    <t>Carrier Ethernet with 2.5G Uplink, 4 Port GE, 16 port E1</t>
  </si>
  <si>
    <t>for connection to TCI network</t>
  </si>
  <si>
    <t>Rack Mount KVM Switch</t>
  </si>
  <si>
    <t>Server Rack 42U with AC Socket and Pad Stile</t>
  </si>
  <si>
    <t>Ground Total Price for GPON Active Part</t>
  </si>
  <si>
    <t>بخش خدمات و سرویس</t>
  </si>
  <si>
    <t>Network Dilate Designing</t>
  </si>
  <si>
    <t>Project</t>
  </si>
  <si>
    <t>Commissioning</t>
  </si>
  <si>
    <t>Project Acceptance Test and Supervision</t>
  </si>
  <si>
    <t>On Job Training</t>
  </si>
  <si>
    <t>Man/Day</t>
  </si>
  <si>
    <t>Project Guaranty</t>
  </si>
  <si>
    <t>18 Month</t>
  </si>
  <si>
    <t>Project Variant</t>
  </si>
  <si>
    <t>5 Year</t>
  </si>
  <si>
    <t>Project Maintenance</t>
  </si>
  <si>
    <t>6 Month</t>
  </si>
  <si>
    <t>Ground Total Price for all of Parts</t>
  </si>
  <si>
    <t xml:space="preserve"> به شماره ثبت                               شناسه ملی                                            و آدرس : </t>
  </si>
  <si>
    <t xml:space="preserve">تمایل خود را برای شرکت در مناقصه و انجام مورد مناقصه اعلام می دارم .                                                                               تاریخ :                                     مهر و امضاء : </t>
  </si>
  <si>
    <r>
      <rPr>
        <b/>
        <sz val="14"/>
        <color theme="1"/>
        <rFont val="Calibri"/>
        <family val="2"/>
        <scheme val="minor"/>
      </rPr>
      <t xml:space="preserve">   اینجانب                                       فرزند                              به شماره ملی                                     و تلفن ثابت                                   و شماره همراه                                       مدیر عامل شرکت                             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</si>
</sst>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-_ر_ي_ا_ل_ ;_ * #,##0.00\-_ر_ي_ا_ل_ ;_ * &quot;-&quot;??_-_ر_ي_ا_ل_ ;_ @_ "/>
    <numFmt numFmtId="164" formatCode="_-* #,##0_-;_-* #,##0\-;_-* &quot;-&quot;??_-;_-@_-"/>
    <numFmt numFmtId="165" formatCode="_ * #,##0_-_ر_ي_ا_ل_ ;_ * #,##0\-_ر_ي_ا_ل_ ;_ * &quot;-&quot;??_-_ر_ي_ا_ل_ ;_ @_ "/>
  </numFmts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164" fontId="3" fillId="0" borderId="0" xfId="2" applyNumberFormat="1" applyFont="1" applyAlignment="1">
      <alignment horizontal="center" vertical="center"/>
    </xf>
    <xf numFmtId="0" fontId="2" fillId="0" borderId="0" xfId="2"/>
    <xf numFmtId="164" fontId="3" fillId="0" borderId="0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49" fontId="2" fillId="2" borderId="7" xfId="2" applyNumberForma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2" fillId="2" borderId="8" xfId="2" applyFill="1" applyBorder="1" applyAlignment="1">
      <alignment horizontal="center" vertical="center"/>
    </xf>
    <xf numFmtId="0" fontId="2" fillId="2" borderId="9" xfId="2" applyFill="1" applyBorder="1" applyAlignment="1">
      <alignment horizontal="center" vertical="center"/>
    </xf>
    <xf numFmtId="49" fontId="2" fillId="0" borderId="10" xfId="2" applyNumberFormat="1" applyFill="1" applyBorder="1" applyAlignment="1">
      <alignment horizontal="center" vertical="center"/>
    </xf>
    <xf numFmtId="0" fontId="2" fillId="0" borderId="11" xfId="2" applyFill="1" applyBorder="1"/>
    <xf numFmtId="0" fontId="2" fillId="0" borderId="11" xfId="2" applyFill="1" applyBorder="1" applyAlignment="1">
      <alignment horizontal="center" vertical="center"/>
    </xf>
    <xf numFmtId="1" fontId="2" fillId="0" borderId="11" xfId="2" applyNumberFormat="1" applyFill="1" applyBorder="1" applyAlignment="1">
      <alignment horizontal="center" vertical="center"/>
    </xf>
    <xf numFmtId="164" fontId="2" fillId="0" borderId="11" xfId="2" applyNumberFormat="1" applyFill="1" applyBorder="1" applyAlignment="1">
      <alignment horizontal="center" vertical="center"/>
    </xf>
    <xf numFmtId="165" fontId="2" fillId="0" borderId="11" xfId="3" applyNumberFormat="1" applyFont="1" applyFill="1" applyBorder="1" applyAlignment="1">
      <alignment horizontal="center" vertical="center"/>
    </xf>
    <xf numFmtId="0" fontId="2" fillId="0" borderId="12" xfId="2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0" fontId="2" fillId="0" borderId="0" xfId="2" applyFill="1"/>
    <xf numFmtId="49" fontId="2" fillId="0" borderId="14" xfId="2" applyNumberFormat="1" applyFill="1" applyBorder="1" applyAlignment="1">
      <alignment horizontal="center" vertical="center"/>
    </xf>
    <xf numFmtId="0" fontId="2" fillId="0" borderId="15" xfId="2" applyFill="1" applyBorder="1"/>
    <xf numFmtId="0" fontId="2" fillId="0" borderId="15" xfId="2" applyFill="1" applyBorder="1" applyAlignment="1">
      <alignment horizontal="center" vertical="center"/>
    </xf>
    <xf numFmtId="164" fontId="2" fillId="0" borderId="15" xfId="2" applyNumberFormat="1" applyFill="1" applyBorder="1" applyAlignment="1">
      <alignment horizontal="center" vertical="center"/>
    </xf>
    <xf numFmtId="0" fontId="2" fillId="0" borderId="16" xfId="2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0" fontId="2" fillId="0" borderId="15" xfId="2" applyFill="1" applyBorder="1" applyAlignment="1">
      <alignment vertical="center"/>
    </xf>
    <xf numFmtId="0" fontId="2" fillId="0" borderId="15" xfId="2" applyFill="1" applyBorder="1" applyAlignment="1">
      <alignment horizontal="left" vertical="center"/>
    </xf>
    <xf numFmtId="1" fontId="2" fillId="0" borderId="16" xfId="2" applyNumberFormat="1" applyFill="1" applyBorder="1" applyAlignment="1">
      <alignment horizontal="center" vertical="center"/>
    </xf>
    <xf numFmtId="49" fontId="2" fillId="0" borderId="14" xfId="2" applyNumberFormat="1" applyBorder="1" applyAlignment="1">
      <alignment horizontal="center" vertical="center"/>
    </xf>
    <xf numFmtId="0" fontId="2" fillId="0" borderId="15" xfId="2" applyBorder="1"/>
    <xf numFmtId="0" fontId="2" fillId="0" borderId="15" xfId="2" applyBorder="1" applyAlignment="1">
      <alignment horizontal="center" vertical="center"/>
    </xf>
    <xf numFmtId="164" fontId="2" fillId="0" borderId="15" xfId="2" applyNumberFormat="1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0" fontId="2" fillId="0" borderId="18" xfId="2" applyBorder="1"/>
    <xf numFmtId="0" fontId="2" fillId="0" borderId="18" xfId="2" applyBorder="1" applyAlignment="1">
      <alignment horizontal="center" vertical="center"/>
    </xf>
    <xf numFmtId="164" fontId="2" fillId="0" borderId="18" xfId="2" applyNumberFormat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49" fontId="2" fillId="0" borderId="21" xfId="2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" fillId="0" borderId="22" xfId="2" applyBorder="1"/>
    <xf numFmtId="0" fontId="2" fillId="0" borderId="22" xfId="2" applyBorder="1" applyAlignment="1">
      <alignment horizontal="center" vertical="center"/>
    </xf>
    <xf numFmtId="164" fontId="2" fillId="0" borderId="22" xfId="2" applyNumberFormat="1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165" fontId="2" fillId="0" borderId="24" xfId="1" applyNumberFormat="1" applyFont="1" applyBorder="1" applyAlignment="1">
      <alignment horizontal="center" vertical="center"/>
    </xf>
    <xf numFmtId="0" fontId="6" fillId="3" borderId="25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164" fontId="4" fillId="3" borderId="26" xfId="2" applyNumberFormat="1" applyFont="1" applyFill="1" applyBorder="1" applyAlignment="1">
      <alignment horizontal="center" vertical="center"/>
    </xf>
    <xf numFmtId="165" fontId="4" fillId="3" borderId="27" xfId="1" applyNumberFormat="1" applyFont="1" applyFill="1" applyBorder="1" applyAlignment="1">
      <alignment horizontal="center" vertical="center"/>
    </xf>
    <xf numFmtId="0" fontId="4" fillId="0" borderId="0" xfId="2" applyFont="1"/>
    <xf numFmtId="49" fontId="4" fillId="2" borderId="10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1" xfId="2" applyFont="1" applyFill="1" applyBorder="1"/>
    <xf numFmtId="164" fontId="4" fillId="2" borderId="11" xfId="2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left" vertical="center"/>
    </xf>
    <xf numFmtId="49" fontId="2" fillId="4" borderId="14" xfId="2" applyNumberFormat="1" applyFill="1" applyBorder="1" applyAlignment="1">
      <alignment horizontal="center" vertical="center"/>
    </xf>
    <xf numFmtId="0" fontId="2" fillId="4" borderId="15" xfId="2" applyFill="1" applyBorder="1"/>
    <xf numFmtId="0" fontId="2" fillId="4" borderId="15" xfId="2" applyFill="1" applyBorder="1" applyAlignment="1">
      <alignment horizontal="left" vertical="center"/>
    </xf>
    <xf numFmtId="0" fontId="2" fillId="4" borderId="15" xfId="2" applyFill="1" applyBorder="1" applyAlignment="1">
      <alignment horizontal="center" vertical="center"/>
    </xf>
    <xf numFmtId="164" fontId="2" fillId="4" borderId="15" xfId="2" applyNumberFormat="1" applyFill="1" applyBorder="1" applyAlignment="1">
      <alignment horizontal="center" vertical="center"/>
    </xf>
    <xf numFmtId="0" fontId="2" fillId="4" borderId="16" xfId="2" applyFill="1" applyBorder="1" applyAlignment="1">
      <alignment horizontal="center" vertical="center"/>
    </xf>
    <xf numFmtId="165" fontId="2" fillId="4" borderId="17" xfId="1" applyNumberFormat="1" applyFont="1" applyFill="1" applyBorder="1" applyAlignment="1">
      <alignment horizontal="center" vertical="center"/>
    </xf>
    <xf numFmtId="0" fontId="2" fillId="0" borderId="18" xfId="2" applyFill="1" applyBorder="1"/>
    <xf numFmtId="0" fontId="2" fillId="0" borderId="18" xfId="2" applyFill="1" applyBorder="1" applyAlignment="1">
      <alignment horizontal="center" vertical="center"/>
    </xf>
    <xf numFmtId="164" fontId="2" fillId="0" borderId="18" xfId="2" applyNumberFormat="1" applyFill="1" applyBorder="1" applyAlignment="1">
      <alignment horizontal="center" vertical="center"/>
    </xf>
    <xf numFmtId="165" fontId="2" fillId="0" borderId="20" xfId="1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164" fontId="4" fillId="3" borderId="5" xfId="2" applyNumberFormat="1" applyFont="1" applyFill="1" applyBorder="1" applyAlignment="1">
      <alignment horizontal="center" vertical="center"/>
    </xf>
    <xf numFmtId="165" fontId="4" fillId="3" borderId="6" xfId="1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8" xfId="2" applyFont="1" applyFill="1" applyBorder="1"/>
    <xf numFmtId="164" fontId="2" fillId="2" borderId="8" xfId="2" applyNumberFormat="1" applyFill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 vertical="center"/>
    </xf>
    <xf numFmtId="49" fontId="2" fillId="0" borderId="10" xfId="2" applyNumberFormat="1" applyBorder="1" applyAlignment="1">
      <alignment horizontal="center" vertical="center"/>
    </xf>
    <xf numFmtId="0" fontId="2" fillId="0" borderId="11" xfId="2" applyBorder="1"/>
    <xf numFmtId="0" fontId="2" fillId="0" borderId="11" xfId="2" applyBorder="1" applyAlignment="1">
      <alignment horizontal="center" vertical="center"/>
    </xf>
    <xf numFmtId="164" fontId="2" fillId="0" borderId="11" xfId="2" applyNumberForma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4" fillId="5" borderId="28" xfId="2" applyFont="1" applyFill="1" applyBorder="1" applyAlignment="1">
      <alignment horizontal="center" vertical="center"/>
    </xf>
    <xf numFmtId="0" fontId="4" fillId="5" borderId="29" xfId="2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center" vertical="center"/>
    </xf>
    <xf numFmtId="0" fontId="4" fillId="5" borderId="0" xfId="2" applyFont="1" applyFill="1" applyAlignment="1">
      <alignment horizontal="center" vertical="center"/>
    </xf>
    <xf numFmtId="165" fontId="4" fillId="5" borderId="30" xfId="1" applyNumberFormat="1" applyFont="1" applyFill="1" applyBorder="1" applyAlignment="1">
      <alignment horizontal="center" vertical="center"/>
    </xf>
    <xf numFmtId="49" fontId="2" fillId="0" borderId="0" xfId="2" applyNumberForma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top"/>
    </xf>
    <xf numFmtId="0" fontId="5" fillId="0" borderId="0" xfId="2" applyFont="1" applyAlignment="1">
      <alignment horizontal="right" vertical="top"/>
    </xf>
    <xf numFmtId="0" fontId="4" fillId="0" borderId="0" xfId="2" applyFont="1" applyAlignment="1">
      <alignment horizontal="right"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Aminaee/Downloads/Baran%20Project%20with%20ONT%20MDU%20Bace%20Contract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%20Folder\Baran3\&#1583;&#1601;&#1578;&#1585;%20&#1601;&#1606;&#1740;%20&#1576;&#1575;&#1585;&#1575;&#1606;%203\&#1589;&#1608;&#1585;&#1578;%20&#1608;&#1590;&#1593;&#1740;&#1578;%20&#1662;&#1740;&#1605;&#1575;&#1606;&#1705;&#1575;&#1585;&#1575;&#1606;\&#1578;&#1607;&#1740;&#1607;%20&#1608;%20&#1581;&#1605;&#1604;%20&#1576;&#1578;&#1606;-&#1576;&#1606;&#1740;&#1575;&#1606;%20&#1576;&#1578;&#1606;\&#1589;&#1608;&#1585;&#1578;%20&#1705;&#1575;&#1585;&#1705;&#1585;&#1583;%20&#1576;&#1607;&#1605;&#1606;%20&#1608;%20&#1575;&#1587;&#1601;&#1606;&#1583;%209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ghari\&#1583;&#1601;&#1578;&#1585;%20&#1601;&#1606;&#1740;_&#1575;&#1589;&#1594;&#1585;&#1740;\&#1583;&#1601;&#1578;&#1585;%20&#1601;&#1606;&#1740;_&#1575;&#1589;&#1594;&#1585;&#1740;\&#1585;&#1740;&#1586;%20&#1605;&#1578;&#1585;&#1607;\&#1578;&#1740;&#1662;%201\&#1570;&#1585;&#1605;&#1575;&#1578;&#1608;&#1585;\&#1587;&#1578;&#1608;&#1606;%20&#1608;%20&#1583;&#1740;&#1608;&#1575;&#1585;\&#1605;&#1578;&#1585;&#1607;\&#1587;&#1610;&#1603;&#1604;&#1608;&#1606;&#1607;&#1575;\Beams\&#1604;&#1610;&#1587;&#1578;&#1608;&#1601;&#1585;_&#1578;&#1610;&#1585;-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ublic%20Folder\Baran3\&#1583;&#1601;&#1578;&#1585;%20&#1601;&#1606;&#1740;%20&#1576;&#1575;&#1585;&#1575;&#1606;%203\&#1589;&#1608;&#1585;&#1578;%20&#1608;&#1590;&#1593;&#1740;&#1578;%20&#1662;&#1740;&#1605;&#1575;&#1606;&#1705;&#1575;&#1585;&#1575;&#1606;\&#1578;&#1607;&#1740;&#1607;%20&#1608;%20&#1581;&#1605;&#1604;%20&#1576;&#1578;&#1606;-&#1576;&#1606;&#1740;&#1575;&#1606;%20&#1576;&#1578;&#1606;\&#1589;&#1608;&#1585;&#1578;%20&#1705;&#1575;&#1585;&#1705;&#1585;&#1583;%20&#1576;&#1607;&#1605;&#1606;%20&#1608;%20&#1575;&#1587;&#1601;&#1606;&#1583;%20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شخصات واحدهای باران 3"/>
      <sheetName val="Disining INFO."/>
      <sheetName val="موجودی انبار "/>
      <sheetName val="LOM"/>
      <sheetName val="LOP"/>
      <sheetName val="Total Topology"/>
      <sheetName val="IDF Room Connection Diagram (2"/>
      <sheetName val="IDF Room Connection Diagram 1"/>
      <sheetName val="Connection Diagram"/>
      <sheetName val="Service Diagram"/>
      <sheetName val="ONT Specification"/>
      <sheetName val="GPON Budget Calculation"/>
    </sheetNames>
    <sheetDataSet>
      <sheetData sheetId="0"/>
      <sheetData sheetId="1"/>
      <sheetData sheetId="2"/>
      <sheetData sheetId="3">
        <row r="5">
          <cell r="H5">
            <v>0</v>
          </cell>
        </row>
        <row r="6">
          <cell r="H6">
            <v>3000</v>
          </cell>
        </row>
        <row r="7">
          <cell r="H7">
            <v>0</v>
          </cell>
        </row>
        <row r="8">
          <cell r="H8">
            <v>100</v>
          </cell>
        </row>
        <row r="9">
          <cell r="H9">
            <v>0</v>
          </cell>
        </row>
        <row r="10">
          <cell r="H10">
            <v>1</v>
          </cell>
        </row>
        <row r="11">
          <cell r="H11">
            <v>1</v>
          </cell>
        </row>
        <row r="12">
          <cell r="H12">
            <v>1</v>
          </cell>
        </row>
        <row r="13">
          <cell r="H13">
            <v>3</v>
          </cell>
        </row>
        <row r="14">
          <cell r="H14">
            <v>38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405</v>
          </cell>
        </row>
        <row r="19">
          <cell r="H19">
            <v>6</v>
          </cell>
        </row>
        <row r="20">
          <cell r="H20">
            <v>80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20</v>
          </cell>
        </row>
        <row r="26">
          <cell r="H26">
            <v>4</v>
          </cell>
        </row>
        <row r="27">
          <cell r="H27">
            <v>3</v>
          </cell>
        </row>
        <row r="28">
          <cell r="H28">
            <v>2</v>
          </cell>
        </row>
        <row r="29">
          <cell r="H29">
            <v>13</v>
          </cell>
        </row>
        <row r="30">
          <cell r="H30">
            <v>0</v>
          </cell>
        </row>
        <row r="31">
          <cell r="H31">
            <v>15</v>
          </cell>
        </row>
        <row r="32">
          <cell r="H32">
            <v>0</v>
          </cell>
        </row>
        <row r="33">
          <cell r="H33">
            <v>317</v>
          </cell>
        </row>
        <row r="34">
          <cell r="H34">
            <v>0</v>
          </cell>
        </row>
        <row r="35">
          <cell r="H35">
            <v>6</v>
          </cell>
        </row>
        <row r="36">
          <cell r="H36">
            <v>15</v>
          </cell>
        </row>
        <row r="39">
          <cell r="H39">
            <v>0</v>
          </cell>
        </row>
        <row r="40">
          <cell r="H40">
            <v>1</v>
          </cell>
        </row>
        <row r="41">
          <cell r="H41">
            <v>0</v>
          </cell>
        </row>
        <row r="42">
          <cell r="H42">
            <v>100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3</v>
          </cell>
        </row>
        <row r="52">
          <cell r="H52">
            <v>2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16</v>
          </cell>
        </row>
        <row r="56">
          <cell r="H56">
            <v>29</v>
          </cell>
        </row>
        <row r="57">
          <cell r="H57">
            <v>1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3</v>
          </cell>
        </row>
        <row r="61">
          <cell r="H61">
            <v>1</v>
          </cell>
        </row>
        <row r="62">
          <cell r="H62">
            <v>1</v>
          </cell>
        </row>
        <row r="63">
          <cell r="H6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یتر"/>
      <sheetName val="روکش مالی"/>
      <sheetName val="مالی"/>
      <sheetName val="خلاصه متره"/>
      <sheetName val="11-18"/>
      <sheetName val="11-18 (2)"/>
      <sheetName val="12-16"/>
      <sheetName val="12-17"/>
      <sheetName val="12-18"/>
      <sheetName val="12-28"/>
    </sheetNames>
    <sheetDataSet>
      <sheetData sheetId="0" refreshError="1"/>
      <sheetData sheetId="1" refreshError="1"/>
      <sheetData sheetId="2" refreshError="1"/>
      <sheetData sheetId="3"/>
      <sheetData sheetId="4">
        <row r="7">
          <cell r="I7">
            <v>5.6</v>
          </cell>
        </row>
      </sheetData>
      <sheetData sheetId="5">
        <row r="7">
          <cell r="I7">
            <v>18</v>
          </cell>
        </row>
      </sheetData>
      <sheetData sheetId="6">
        <row r="7">
          <cell r="I7">
            <v>53.6</v>
          </cell>
        </row>
      </sheetData>
      <sheetData sheetId="7">
        <row r="7">
          <cell r="I7">
            <v>155.9</v>
          </cell>
        </row>
      </sheetData>
      <sheetData sheetId="8">
        <row r="7">
          <cell r="I7">
            <v>63.4</v>
          </cell>
        </row>
      </sheetData>
      <sheetData sheetId="9">
        <row r="7">
          <cell r="I7">
            <v>179.4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ل فونداسيون"/>
      <sheetName val="master"/>
      <sheetName val="master (2)"/>
      <sheetName val="كل فونداسيون (3)"/>
    </sheetNames>
    <sheetDataSet>
      <sheetData sheetId="0"/>
      <sheetData sheetId="1">
        <row r="1">
          <cell r="A1">
            <v>1</v>
          </cell>
          <cell r="C1">
            <v>25</v>
          </cell>
          <cell r="D1">
            <v>5.7</v>
          </cell>
        </row>
        <row r="2">
          <cell r="A2">
            <v>2</v>
          </cell>
          <cell r="C2">
            <v>25</v>
          </cell>
          <cell r="D2">
            <v>12</v>
          </cell>
        </row>
        <row r="3">
          <cell r="A3" t="str">
            <v>2a</v>
          </cell>
          <cell r="C3">
            <v>25</v>
          </cell>
          <cell r="D3">
            <v>0.8</v>
          </cell>
        </row>
        <row r="4">
          <cell r="A4">
            <v>3</v>
          </cell>
          <cell r="C4">
            <v>25</v>
          </cell>
          <cell r="D4">
            <v>12</v>
          </cell>
        </row>
        <row r="5">
          <cell r="A5" t="str">
            <v>3a</v>
          </cell>
          <cell r="C5">
            <v>25</v>
          </cell>
          <cell r="D5">
            <v>7.3</v>
          </cell>
        </row>
        <row r="6">
          <cell r="A6">
            <v>4</v>
          </cell>
          <cell r="C6">
            <v>25</v>
          </cell>
          <cell r="D6">
            <v>9.65</v>
          </cell>
        </row>
        <row r="7">
          <cell r="A7">
            <v>5</v>
          </cell>
          <cell r="C7">
            <v>28</v>
          </cell>
          <cell r="D7">
            <v>3.5</v>
          </cell>
        </row>
        <row r="8">
          <cell r="A8">
            <v>6</v>
          </cell>
          <cell r="C8">
            <v>28</v>
          </cell>
          <cell r="D8">
            <v>5</v>
          </cell>
        </row>
        <row r="9">
          <cell r="A9">
            <v>7</v>
          </cell>
          <cell r="C9">
            <v>25</v>
          </cell>
          <cell r="D9">
            <v>3.5</v>
          </cell>
        </row>
        <row r="10">
          <cell r="A10" t="str">
            <v>7a</v>
          </cell>
          <cell r="C10">
            <v>25</v>
          </cell>
          <cell r="D10">
            <v>3</v>
          </cell>
        </row>
        <row r="11">
          <cell r="A11">
            <v>8</v>
          </cell>
          <cell r="C11">
            <v>25</v>
          </cell>
          <cell r="D11">
            <v>5</v>
          </cell>
        </row>
        <row r="12">
          <cell r="A12">
            <v>9</v>
          </cell>
          <cell r="C12">
            <v>16</v>
          </cell>
          <cell r="D12">
            <v>12</v>
          </cell>
        </row>
        <row r="13">
          <cell r="A13">
            <v>10</v>
          </cell>
          <cell r="C13">
            <v>16</v>
          </cell>
          <cell r="D13">
            <v>8.4</v>
          </cell>
        </row>
        <row r="14">
          <cell r="A14">
            <v>11</v>
          </cell>
          <cell r="C14">
            <v>10</v>
          </cell>
          <cell r="D14">
            <v>3.5</v>
          </cell>
        </row>
        <row r="15">
          <cell r="A15">
            <v>12</v>
          </cell>
          <cell r="C15">
            <v>10</v>
          </cell>
          <cell r="D15">
            <v>3.06</v>
          </cell>
        </row>
        <row r="16">
          <cell r="A16">
            <v>13</v>
          </cell>
          <cell r="C16">
            <v>25</v>
          </cell>
          <cell r="D16">
            <v>6</v>
          </cell>
        </row>
        <row r="17">
          <cell r="A17">
            <v>14</v>
          </cell>
          <cell r="C17">
            <v>25</v>
          </cell>
          <cell r="D17">
            <v>9.9499999999999993</v>
          </cell>
        </row>
        <row r="18">
          <cell r="A18">
            <v>15</v>
          </cell>
          <cell r="C18">
            <v>16</v>
          </cell>
          <cell r="D18">
            <v>8.6999999999999993</v>
          </cell>
        </row>
        <row r="19">
          <cell r="A19">
            <v>16</v>
          </cell>
          <cell r="C19">
            <v>25</v>
          </cell>
          <cell r="D19">
            <v>6.3</v>
          </cell>
        </row>
        <row r="20">
          <cell r="A20">
            <v>17</v>
          </cell>
          <cell r="C20">
            <v>25</v>
          </cell>
          <cell r="D20">
            <v>9</v>
          </cell>
        </row>
        <row r="21">
          <cell r="A21">
            <v>18</v>
          </cell>
          <cell r="C21">
            <v>25</v>
          </cell>
          <cell r="D21">
            <v>4.2</v>
          </cell>
        </row>
        <row r="22">
          <cell r="A22" t="str">
            <v>18a</v>
          </cell>
          <cell r="C22">
            <v>25</v>
          </cell>
          <cell r="D22">
            <v>4.1500000000000004</v>
          </cell>
        </row>
        <row r="23">
          <cell r="A23">
            <v>19</v>
          </cell>
          <cell r="C23">
            <v>28</v>
          </cell>
          <cell r="D23">
            <v>4</v>
          </cell>
        </row>
        <row r="24">
          <cell r="A24">
            <v>20</v>
          </cell>
          <cell r="C24">
            <v>28</v>
          </cell>
          <cell r="D24">
            <v>4.5</v>
          </cell>
        </row>
        <row r="25">
          <cell r="A25">
            <v>21</v>
          </cell>
          <cell r="C25">
            <v>25</v>
          </cell>
          <cell r="D25">
            <v>4.5</v>
          </cell>
        </row>
        <row r="26">
          <cell r="A26">
            <v>22</v>
          </cell>
          <cell r="C26">
            <v>16</v>
          </cell>
          <cell r="D26">
            <v>8</v>
          </cell>
        </row>
        <row r="27">
          <cell r="A27">
            <v>23</v>
          </cell>
          <cell r="C27">
            <v>16</v>
          </cell>
          <cell r="D27">
            <v>2.1</v>
          </cell>
        </row>
        <row r="28">
          <cell r="A28">
            <v>24</v>
          </cell>
          <cell r="C28">
            <v>10</v>
          </cell>
          <cell r="D28">
            <v>3.1</v>
          </cell>
        </row>
        <row r="29">
          <cell r="A29">
            <v>25</v>
          </cell>
          <cell r="C29">
            <v>10</v>
          </cell>
          <cell r="D29">
            <v>2.5</v>
          </cell>
        </row>
        <row r="30">
          <cell r="A30">
            <v>26</v>
          </cell>
          <cell r="C30">
            <v>25</v>
          </cell>
          <cell r="D30">
            <v>8.3000000000000007</v>
          </cell>
        </row>
        <row r="31">
          <cell r="A31">
            <v>27</v>
          </cell>
          <cell r="C31">
            <v>16</v>
          </cell>
          <cell r="D31">
            <v>5.4</v>
          </cell>
        </row>
        <row r="32">
          <cell r="A32">
            <v>28</v>
          </cell>
          <cell r="C32">
            <v>16</v>
          </cell>
          <cell r="D32">
            <v>11.3</v>
          </cell>
        </row>
        <row r="33">
          <cell r="A33">
            <v>29</v>
          </cell>
          <cell r="C33">
            <v>25</v>
          </cell>
          <cell r="D33">
            <v>8.8000000000000007</v>
          </cell>
        </row>
        <row r="34">
          <cell r="A34">
            <v>30</v>
          </cell>
          <cell r="C34">
            <v>25</v>
          </cell>
          <cell r="D34">
            <v>5.8</v>
          </cell>
        </row>
        <row r="35">
          <cell r="A35">
            <v>31</v>
          </cell>
          <cell r="C35">
            <v>28</v>
          </cell>
          <cell r="D35">
            <v>3</v>
          </cell>
        </row>
        <row r="36">
          <cell r="A36">
            <v>32</v>
          </cell>
          <cell r="C36">
            <v>25</v>
          </cell>
          <cell r="D36">
            <v>3</v>
          </cell>
        </row>
        <row r="37">
          <cell r="A37">
            <v>33</v>
          </cell>
          <cell r="C37">
            <v>16</v>
          </cell>
          <cell r="D37">
            <v>11.1</v>
          </cell>
        </row>
        <row r="38">
          <cell r="A38">
            <v>34</v>
          </cell>
          <cell r="C38">
            <v>16</v>
          </cell>
          <cell r="D38">
            <v>5.2</v>
          </cell>
        </row>
        <row r="39">
          <cell r="A39">
            <v>35</v>
          </cell>
          <cell r="C39">
            <v>25</v>
          </cell>
          <cell r="D39">
            <v>4</v>
          </cell>
        </row>
        <row r="40">
          <cell r="A40">
            <v>36</v>
          </cell>
          <cell r="C40">
            <v>25</v>
          </cell>
          <cell r="D40">
            <v>5.0999999999999996</v>
          </cell>
        </row>
        <row r="41">
          <cell r="A41" t="str">
            <v>36a</v>
          </cell>
          <cell r="C41">
            <v>25</v>
          </cell>
          <cell r="D41">
            <v>9.1</v>
          </cell>
        </row>
        <row r="42">
          <cell r="A42">
            <v>37</v>
          </cell>
          <cell r="C42">
            <v>25</v>
          </cell>
          <cell r="D42">
            <v>8.4499999999999993</v>
          </cell>
        </row>
        <row r="43">
          <cell r="A43">
            <v>38</v>
          </cell>
          <cell r="C43">
            <v>16</v>
          </cell>
          <cell r="D43">
            <v>7.2</v>
          </cell>
        </row>
        <row r="44">
          <cell r="A44" t="str">
            <v>38a</v>
          </cell>
          <cell r="C44">
            <v>16</v>
          </cell>
          <cell r="D44">
            <v>6.7</v>
          </cell>
        </row>
        <row r="45">
          <cell r="A45">
            <v>39</v>
          </cell>
          <cell r="C45">
            <v>25</v>
          </cell>
          <cell r="D45">
            <v>4.8</v>
          </cell>
        </row>
        <row r="46">
          <cell r="A46">
            <v>40</v>
          </cell>
          <cell r="C46">
            <v>25</v>
          </cell>
          <cell r="D46">
            <v>8.15</v>
          </cell>
        </row>
        <row r="47">
          <cell r="A47">
            <v>41</v>
          </cell>
          <cell r="C47">
            <v>16</v>
          </cell>
          <cell r="D47">
            <v>6.9</v>
          </cell>
        </row>
        <row r="48">
          <cell r="A48">
            <v>42</v>
          </cell>
          <cell r="C48">
            <v>28</v>
          </cell>
          <cell r="D48">
            <v>4</v>
          </cell>
        </row>
        <row r="49">
          <cell r="A49">
            <v>43</v>
          </cell>
          <cell r="C49">
            <v>25</v>
          </cell>
          <cell r="D49">
            <v>4</v>
          </cell>
        </row>
        <row r="50">
          <cell r="A50" t="str">
            <v>43a</v>
          </cell>
          <cell r="C50">
            <v>25</v>
          </cell>
          <cell r="D50">
            <v>11</v>
          </cell>
        </row>
        <row r="51">
          <cell r="A51">
            <v>44</v>
          </cell>
          <cell r="C51">
            <v>25</v>
          </cell>
          <cell r="D51">
            <v>3.65</v>
          </cell>
        </row>
        <row r="52">
          <cell r="A52">
            <v>45</v>
          </cell>
          <cell r="C52">
            <v>25</v>
          </cell>
          <cell r="D52">
            <v>5.65</v>
          </cell>
        </row>
        <row r="53">
          <cell r="A53">
            <v>46</v>
          </cell>
          <cell r="C53">
            <v>20</v>
          </cell>
          <cell r="D53">
            <v>5.64</v>
          </cell>
        </row>
        <row r="54">
          <cell r="A54">
            <v>47</v>
          </cell>
          <cell r="C54">
            <v>10</v>
          </cell>
          <cell r="D54">
            <v>1.8</v>
          </cell>
        </row>
        <row r="55">
          <cell r="A55">
            <v>48</v>
          </cell>
          <cell r="C55">
            <v>16</v>
          </cell>
          <cell r="D55">
            <v>5.04</v>
          </cell>
        </row>
        <row r="56">
          <cell r="A56">
            <v>49</v>
          </cell>
          <cell r="C56">
            <v>20</v>
          </cell>
          <cell r="D56">
            <v>6.9</v>
          </cell>
        </row>
        <row r="57">
          <cell r="A57">
            <v>50</v>
          </cell>
          <cell r="C57">
            <v>16</v>
          </cell>
          <cell r="D57">
            <v>6.3</v>
          </cell>
        </row>
        <row r="58">
          <cell r="A58">
            <v>51</v>
          </cell>
          <cell r="C58">
            <v>25</v>
          </cell>
          <cell r="D58">
            <v>3.85</v>
          </cell>
        </row>
        <row r="59">
          <cell r="A59">
            <v>52</v>
          </cell>
          <cell r="C59">
            <v>25</v>
          </cell>
          <cell r="D59">
            <v>5.85</v>
          </cell>
        </row>
        <row r="60">
          <cell r="A60">
            <v>53</v>
          </cell>
          <cell r="C60">
            <v>25</v>
          </cell>
          <cell r="D60">
            <v>6</v>
          </cell>
        </row>
        <row r="61">
          <cell r="A61">
            <v>54</v>
          </cell>
          <cell r="C61">
            <v>25</v>
          </cell>
          <cell r="D61">
            <v>10.65</v>
          </cell>
        </row>
        <row r="62">
          <cell r="A62">
            <v>55</v>
          </cell>
          <cell r="C62">
            <v>16</v>
          </cell>
          <cell r="D62">
            <v>10.050000000000001</v>
          </cell>
        </row>
        <row r="63">
          <cell r="A63">
            <v>56</v>
          </cell>
          <cell r="C63">
            <v>25</v>
          </cell>
          <cell r="D63">
            <v>3</v>
          </cell>
        </row>
        <row r="64">
          <cell r="A64">
            <v>57</v>
          </cell>
          <cell r="C64">
            <v>10</v>
          </cell>
          <cell r="D64">
            <v>3.9</v>
          </cell>
        </row>
        <row r="65">
          <cell r="A65">
            <v>58</v>
          </cell>
          <cell r="C65">
            <v>10</v>
          </cell>
          <cell r="D65">
            <v>3.46</v>
          </cell>
        </row>
        <row r="66">
          <cell r="A66">
            <v>59</v>
          </cell>
          <cell r="C66">
            <v>20</v>
          </cell>
          <cell r="D66">
            <v>6</v>
          </cell>
        </row>
        <row r="67">
          <cell r="A67">
            <v>60</v>
          </cell>
          <cell r="C67">
            <v>20</v>
          </cell>
          <cell r="D67">
            <v>7.6</v>
          </cell>
        </row>
        <row r="68">
          <cell r="A68">
            <v>61</v>
          </cell>
          <cell r="C68">
            <v>20</v>
          </cell>
          <cell r="D68">
            <v>10</v>
          </cell>
        </row>
        <row r="69">
          <cell r="A69">
            <v>62</v>
          </cell>
          <cell r="C69">
            <v>20</v>
          </cell>
          <cell r="D69">
            <v>3.9</v>
          </cell>
        </row>
        <row r="70">
          <cell r="A70">
            <v>63</v>
          </cell>
          <cell r="C70">
            <v>16</v>
          </cell>
          <cell r="D70">
            <v>11.9</v>
          </cell>
        </row>
        <row r="71">
          <cell r="A71">
            <v>64</v>
          </cell>
          <cell r="C71">
            <v>25</v>
          </cell>
          <cell r="D71">
            <v>6.1</v>
          </cell>
        </row>
        <row r="72">
          <cell r="A72">
            <v>65</v>
          </cell>
          <cell r="C72">
            <v>16</v>
          </cell>
          <cell r="D72">
            <v>5.5</v>
          </cell>
        </row>
        <row r="73">
          <cell r="A73">
            <v>66</v>
          </cell>
          <cell r="C73">
            <v>28</v>
          </cell>
          <cell r="D73">
            <v>3</v>
          </cell>
        </row>
        <row r="74">
          <cell r="A74">
            <v>67</v>
          </cell>
          <cell r="C74">
            <v>25</v>
          </cell>
          <cell r="D74">
            <v>9</v>
          </cell>
        </row>
        <row r="75">
          <cell r="A75">
            <v>68</v>
          </cell>
          <cell r="C75">
            <v>25</v>
          </cell>
          <cell r="D75">
            <v>8.85</v>
          </cell>
        </row>
        <row r="76">
          <cell r="A76">
            <v>69</v>
          </cell>
          <cell r="C76">
            <v>25</v>
          </cell>
          <cell r="D76">
            <v>7.95</v>
          </cell>
        </row>
        <row r="77">
          <cell r="A77">
            <v>70</v>
          </cell>
          <cell r="C77">
            <v>16</v>
          </cell>
          <cell r="D77">
            <v>10.95</v>
          </cell>
        </row>
        <row r="78">
          <cell r="A78">
            <v>71</v>
          </cell>
          <cell r="C78">
            <v>25</v>
          </cell>
          <cell r="D78">
            <v>7.4</v>
          </cell>
        </row>
        <row r="79">
          <cell r="A79">
            <v>72</v>
          </cell>
          <cell r="C79">
            <v>28</v>
          </cell>
          <cell r="D79">
            <v>8.8000000000000007</v>
          </cell>
        </row>
        <row r="80">
          <cell r="A80">
            <v>73</v>
          </cell>
          <cell r="C80">
            <v>28</v>
          </cell>
          <cell r="D80">
            <v>12</v>
          </cell>
        </row>
        <row r="81">
          <cell r="A81">
            <v>74</v>
          </cell>
          <cell r="C81">
            <v>28</v>
          </cell>
          <cell r="D81">
            <v>4.45</v>
          </cell>
        </row>
        <row r="82">
          <cell r="A82">
            <v>75</v>
          </cell>
          <cell r="C82">
            <v>28</v>
          </cell>
          <cell r="D82">
            <v>4</v>
          </cell>
        </row>
        <row r="83">
          <cell r="A83">
            <v>76</v>
          </cell>
          <cell r="C83">
            <v>16</v>
          </cell>
          <cell r="D83">
            <v>6.8</v>
          </cell>
        </row>
        <row r="84">
          <cell r="A84">
            <v>77</v>
          </cell>
          <cell r="C84">
            <v>25</v>
          </cell>
          <cell r="D84">
            <v>4.6500000000000004</v>
          </cell>
        </row>
        <row r="85">
          <cell r="A85">
            <v>78</v>
          </cell>
          <cell r="C85">
            <v>25</v>
          </cell>
          <cell r="D85">
            <v>10</v>
          </cell>
        </row>
        <row r="86">
          <cell r="A86">
            <v>79</v>
          </cell>
          <cell r="C86">
            <v>25</v>
          </cell>
          <cell r="D86">
            <v>10.199999999999999</v>
          </cell>
        </row>
        <row r="87">
          <cell r="A87">
            <v>80</v>
          </cell>
          <cell r="C87">
            <v>16</v>
          </cell>
          <cell r="D87">
            <v>9.6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یتر"/>
      <sheetName val="روکش مالی"/>
      <sheetName val="مالی"/>
      <sheetName val="خلاصه متره"/>
      <sheetName val="11-18"/>
      <sheetName val="11-18 (2)"/>
      <sheetName val="12-16"/>
      <sheetName val="12-17"/>
      <sheetName val="12-18"/>
      <sheetName val="12-28"/>
    </sheetNames>
    <sheetDataSet>
      <sheetData sheetId="0" refreshError="1"/>
      <sheetData sheetId="1" refreshError="1"/>
      <sheetData sheetId="2" refreshError="1"/>
      <sheetData sheetId="3"/>
      <sheetData sheetId="4">
        <row r="7">
          <cell r="I7">
            <v>5.6</v>
          </cell>
        </row>
      </sheetData>
      <sheetData sheetId="5">
        <row r="7">
          <cell r="I7">
            <v>18</v>
          </cell>
        </row>
      </sheetData>
      <sheetData sheetId="6">
        <row r="7">
          <cell r="I7">
            <v>53.6</v>
          </cell>
        </row>
      </sheetData>
      <sheetData sheetId="7">
        <row r="7">
          <cell r="I7">
            <v>155.9</v>
          </cell>
        </row>
      </sheetData>
      <sheetData sheetId="8">
        <row r="7">
          <cell r="I7">
            <v>63.4</v>
          </cell>
        </row>
      </sheetData>
      <sheetData sheetId="9">
        <row r="7">
          <cell r="I7">
            <v>179.4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19" zoomScale="85" zoomScaleNormal="85" workbookViewId="0">
      <selection activeCell="B79" sqref="B79:K80"/>
    </sheetView>
  </sheetViews>
  <sheetFormatPr defaultColWidth="8.7109375" defaultRowHeight="15" x14ac:dyDescent="0.25"/>
  <cols>
    <col min="1" max="1" width="8.7109375" style="94"/>
    <col min="2" max="2" width="83.5703125" style="2" customWidth="1"/>
    <col min="3" max="3" width="36.5703125" style="2" bestFit="1" customWidth="1"/>
    <col min="4" max="4" width="8.7109375" style="95"/>
    <col min="5" max="5" width="17.140625" style="95" bestFit="1" customWidth="1"/>
    <col min="6" max="6" width="12" style="95" bestFit="1" customWidth="1"/>
    <col min="7" max="7" width="16.42578125" style="95" bestFit="1" customWidth="1"/>
    <col min="8" max="8" width="16.42578125" style="95" customWidth="1"/>
    <col min="9" max="9" width="12.140625" style="95" customWidth="1"/>
    <col min="10" max="10" width="12.42578125" style="95" customWidth="1"/>
    <col min="11" max="11" width="19.42578125" style="95" bestFit="1" customWidth="1"/>
    <col min="12" max="16384" width="8.7109375" style="2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6.950000000000003" customHeight="1" x14ac:dyDescent="0.25">
      <c r="A3" s="4" t="s">
        <v>1</v>
      </c>
      <c r="B3" s="5" t="s">
        <v>2</v>
      </c>
      <c r="C3" s="5" t="s">
        <v>3</v>
      </c>
      <c r="D3" s="6" t="s">
        <v>4</v>
      </c>
      <c r="E3" s="6"/>
      <c r="F3" s="6"/>
      <c r="G3" s="6"/>
      <c r="H3" s="6" t="s">
        <v>5</v>
      </c>
      <c r="I3" s="6"/>
      <c r="J3" s="6"/>
      <c r="K3" s="7" t="s">
        <v>6</v>
      </c>
    </row>
    <row r="4" spans="1:11" s="13" customFormat="1" ht="50.45" customHeight="1" thickBot="1" x14ac:dyDescent="0.3">
      <c r="A4" s="8"/>
      <c r="B4" s="9"/>
      <c r="C4" s="9"/>
      <c r="D4" s="10" t="s">
        <v>7</v>
      </c>
      <c r="E4" s="10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2"/>
    </row>
    <row r="5" spans="1:11" ht="15.75" thickBot="1" x14ac:dyDescent="0.3">
      <c r="A5" s="14">
        <v>1</v>
      </c>
      <c r="B5" s="15" t="s">
        <v>14</v>
      </c>
      <c r="C5" s="15"/>
      <c r="D5" s="16"/>
      <c r="E5" s="16"/>
      <c r="F5" s="16"/>
      <c r="G5" s="16"/>
      <c r="H5" s="16"/>
      <c r="I5" s="16"/>
      <c r="J5" s="16"/>
      <c r="K5" s="17"/>
    </row>
    <row r="6" spans="1:11" s="26" customFormat="1" ht="15.6" customHeight="1" x14ac:dyDescent="0.25">
      <c r="A6" s="18">
        <v>1.1000000000000001</v>
      </c>
      <c r="B6" s="19" t="s">
        <v>15</v>
      </c>
      <c r="C6" s="19" t="s">
        <v>16</v>
      </c>
      <c r="D6" s="20" t="s">
        <v>17</v>
      </c>
      <c r="E6" s="21">
        <f>[1]LOM!H5</f>
        <v>0</v>
      </c>
      <c r="F6" s="22"/>
      <c r="G6" s="23">
        <f>E6*F6</f>
        <v>0</v>
      </c>
      <c r="H6" s="24">
        <v>0</v>
      </c>
      <c r="I6" s="22"/>
      <c r="J6" s="22">
        <f>I6*H6</f>
        <v>0</v>
      </c>
      <c r="K6" s="25">
        <f>J6+G6</f>
        <v>0</v>
      </c>
    </row>
    <row r="7" spans="1:11" s="26" customFormat="1" x14ac:dyDescent="0.25">
      <c r="A7" s="27">
        <v>1.2</v>
      </c>
      <c r="B7" s="28" t="s">
        <v>18</v>
      </c>
      <c r="C7" s="28" t="s">
        <v>19</v>
      </c>
      <c r="D7" s="29" t="s">
        <v>17</v>
      </c>
      <c r="E7" s="21">
        <f>[1]LOM!H6</f>
        <v>3000</v>
      </c>
      <c r="F7" s="30"/>
      <c r="G7" s="30">
        <f t="shared" ref="G7:G37" si="0">E7*F7</f>
        <v>0</v>
      </c>
      <c r="H7" s="31">
        <v>3000</v>
      </c>
      <c r="I7" s="30"/>
      <c r="J7" s="30">
        <f t="shared" ref="J7:J37" si="1">I7*H7</f>
        <v>0</v>
      </c>
      <c r="K7" s="32">
        <f t="shared" ref="K7:K37" si="2">J7+G7</f>
        <v>0</v>
      </c>
    </row>
    <row r="8" spans="1:11" s="26" customFormat="1" ht="15.95" customHeight="1" x14ac:dyDescent="0.25">
      <c r="A8" s="27">
        <v>1.3</v>
      </c>
      <c r="B8" s="28" t="s">
        <v>20</v>
      </c>
      <c r="C8" s="28" t="s">
        <v>21</v>
      </c>
      <c r="D8" s="29" t="s">
        <v>17</v>
      </c>
      <c r="E8" s="21">
        <f>[1]LOM!H7</f>
        <v>0</v>
      </c>
      <c r="F8" s="30"/>
      <c r="G8" s="30">
        <f t="shared" si="0"/>
        <v>0</v>
      </c>
      <c r="H8" s="31">
        <v>150</v>
      </c>
      <c r="I8" s="30"/>
      <c r="J8" s="30">
        <f t="shared" si="1"/>
        <v>0</v>
      </c>
      <c r="K8" s="32">
        <f t="shared" si="2"/>
        <v>0</v>
      </c>
    </row>
    <row r="9" spans="1:11" s="26" customFormat="1" ht="20.100000000000001" customHeight="1" x14ac:dyDescent="0.25">
      <c r="A9" s="27">
        <v>1.4</v>
      </c>
      <c r="B9" s="33" t="s">
        <v>22</v>
      </c>
      <c r="C9" s="28" t="s">
        <v>16</v>
      </c>
      <c r="D9" s="29" t="s">
        <v>23</v>
      </c>
      <c r="E9" s="21">
        <f>[1]LOM!H8</f>
        <v>100</v>
      </c>
      <c r="F9" s="30"/>
      <c r="G9" s="30">
        <f t="shared" si="0"/>
        <v>0</v>
      </c>
      <c r="H9" s="31">
        <v>93</v>
      </c>
      <c r="I9" s="30"/>
      <c r="J9" s="30">
        <f t="shared" si="1"/>
        <v>0</v>
      </c>
      <c r="K9" s="32">
        <f t="shared" si="2"/>
        <v>0</v>
      </c>
    </row>
    <row r="10" spans="1:11" s="26" customFormat="1" ht="20.100000000000001" customHeight="1" x14ac:dyDescent="0.25">
      <c r="A10" s="27">
        <v>1.5</v>
      </c>
      <c r="B10" s="34" t="s">
        <v>24</v>
      </c>
      <c r="C10" s="28" t="s">
        <v>25</v>
      </c>
      <c r="D10" s="29" t="s">
        <v>23</v>
      </c>
      <c r="E10" s="21">
        <f>[1]LOM!H9</f>
        <v>0</v>
      </c>
      <c r="F10" s="30"/>
      <c r="G10" s="30">
        <f t="shared" si="0"/>
        <v>0</v>
      </c>
      <c r="H10" s="31">
        <v>0</v>
      </c>
      <c r="I10" s="30"/>
      <c r="J10" s="30">
        <f t="shared" si="1"/>
        <v>0</v>
      </c>
      <c r="K10" s="32">
        <f t="shared" si="2"/>
        <v>0</v>
      </c>
    </row>
    <row r="11" spans="1:11" s="26" customFormat="1" ht="21.6" customHeight="1" x14ac:dyDescent="0.25">
      <c r="A11" s="27">
        <v>1.6</v>
      </c>
      <c r="B11" s="34" t="s">
        <v>26</v>
      </c>
      <c r="C11" s="28" t="s">
        <v>27</v>
      </c>
      <c r="D11" s="29" t="s">
        <v>23</v>
      </c>
      <c r="E11" s="21">
        <f>[1]LOM!H10</f>
        <v>1</v>
      </c>
      <c r="F11" s="30"/>
      <c r="G11" s="30">
        <f t="shared" si="0"/>
        <v>0</v>
      </c>
      <c r="H11" s="31">
        <v>1</v>
      </c>
      <c r="I11" s="30"/>
      <c r="J11" s="30">
        <f t="shared" si="1"/>
        <v>0</v>
      </c>
      <c r="K11" s="32">
        <f t="shared" si="2"/>
        <v>0</v>
      </c>
    </row>
    <row r="12" spans="1:11" s="26" customFormat="1" x14ac:dyDescent="0.25">
      <c r="A12" s="27">
        <v>1.7</v>
      </c>
      <c r="B12" s="28" t="s">
        <v>28</v>
      </c>
      <c r="C12" s="28" t="s">
        <v>29</v>
      </c>
      <c r="D12" s="29" t="s">
        <v>23</v>
      </c>
      <c r="E12" s="21">
        <f>[1]LOM!H11</f>
        <v>1</v>
      </c>
      <c r="F12" s="30"/>
      <c r="G12" s="30">
        <f t="shared" si="0"/>
        <v>0</v>
      </c>
      <c r="H12" s="31">
        <v>1</v>
      </c>
      <c r="I12" s="30"/>
      <c r="J12" s="30">
        <f t="shared" si="1"/>
        <v>0</v>
      </c>
      <c r="K12" s="32">
        <f t="shared" si="2"/>
        <v>0</v>
      </c>
    </row>
    <row r="13" spans="1:11" s="26" customFormat="1" x14ac:dyDescent="0.25">
      <c r="A13" s="27">
        <v>1.8</v>
      </c>
      <c r="B13" s="28" t="s">
        <v>30</v>
      </c>
      <c r="C13" s="28" t="s">
        <v>29</v>
      </c>
      <c r="D13" s="29" t="s">
        <v>23</v>
      </c>
      <c r="E13" s="21">
        <f>[1]LOM!H12</f>
        <v>1</v>
      </c>
      <c r="F13" s="30"/>
      <c r="G13" s="30">
        <f t="shared" si="0"/>
        <v>0</v>
      </c>
      <c r="H13" s="31">
        <v>1</v>
      </c>
      <c r="I13" s="30"/>
      <c r="J13" s="30">
        <f t="shared" si="1"/>
        <v>0</v>
      </c>
      <c r="K13" s="32">
        <f t="shared" si="2"/>
        <v>0</v>
      </c>
    </row>
    <row r="14" spans="1:11" s="26" customFormat="1" x14ac:dyDescent="0.25">
      <c r="A14" s="27">
        <v>1.9</v>
      </c>
      <c r="B14" s="28" t="s">
        <v>31</v>
      </c>
      <c r="C14" s="28" t="s">
        <v>29</v>
      </c>
      <c r="D14" s="29" t="s">
        <v>23</v>
      </c>
      <c r="E14" s="21">
        <f>[1]LOM!H13</f>
        <v>3</v>
      </c>
      <c r="F14" s="30"/>
      <c r="G14" s="30">
        <f t="shared" si="0"/>
        <v>0</v>
      </c>
      <c r="H14" s="31">
        <v>3</v>
      </c>
      <c r="I14" s="30"/>
      <c r="J14" s="30">
        <f t="shared" si="1"/>
        <v>0</v>
      </c>
      <c r="K14" s="32">
        <f t="shared" si="2"/>
        <v>0</v>
      </c>
    </row>
    <row r="15" spans="1:11" s="26" customFormat="1" ht="14.45" customHeight="1" x14ac:dyDescent="0.25">
      <c r="A15" s="27">
        <v>1.9</v>
      </c>
      <c r="B15" s="28" t="s">
        <v>32</v>
      </c>
      <c r="C15" s="28" t="s">
        <v>29</v>
      </c>
      <c r="D15" s="29" t="s">
        <v>23</v>
      </c>
      <c r="E15" s="21">
        <f>[1]LOM!H14</f>
        <v>38</v>
      </c>
      <c r="F15" s="30"/>
      <c r="G15" s="30">
        <f t="shared" si="0"/>
        <v>0</v>
      </c>
      <c r="H15" s="31">
        <v>38</v>
      </c>
      <c r="I15" s="30"/>
      <c r="J15" s="30">
        <f t="shared" si="1"/>
        <v>0</v>
      </c>
      <c r="K15" s="32">
        <f t="shared" si="2"/>
        <v>0</v>
      </c>
    </row>
    <row r="16" spans="1:11" s="26" customFormat="1" ht="14.45" customHeight="1" x14ac:dyDescent="0.25">
      <c r="A16" s="27" t="s">
        <v>33</v>
      </c>
      <c r="B16" s="28" t="s">
        <v>34</v>
      </c>
      <c r="C16" s="28" t="s">
        <v>29</v>
      </c>
      <c r="D16" s="29" t="s">
        <v>35</v>
      </c>
      <c r="E16" s="21">
        <f>[1]LOM!H15</f>
        <v>0</v>
      </c>
      <c r="F16" s="30"/>
      <c r="G16" s="30">
        <f t="shared" si="0"/>
        <v>0</v>
      </c>
      <c r="H16" s="31">
        <v>0</v>
      </c>
      <c r="I16" s="30"/>
      <c r="J16" s="30">
        <f t="shared" si="1"/>
        <v>0</v>
      </c>
      <c r="K16" s="32">
        <f t="shared" si="2"/>
        <v>0</v>
      </c>
    </row>
    <row r="17" spans="1:11" s="26" customFormat="1" ht="14.45" customHeight="1" x14ac:dyDescent="0.25">
      <c r="A17" s="27" t="s">
        <v>36</v>
      </c>
      <c r="B17" s="28" t="s">
        <v>37</v>
      </c>
      <c r="C17" s="28" t="s">
        <v>29</v>
      </c>
      <c r="D17" s="29" t="s">
        <v>23</v>
      </c>
      <c r="E17" s="21">
        <f>[1]LOM!H16</f>
        <v>0</v>
      </c>
      <c r="F17" s="30"/>
      <c r="G17" s="30">
        <f t="shared" si="0"/>
        <v>0</v>
      </c>
      <c r="H17" s="31">
        <v>42</v>
      </c>
      <c r="I17" s="30"/>
      <c r="J17" s="30">
        <f t="shared" si="1"/>
        <v>0</v>
      </c>
      <c r="K17" s="32">
        <f t="shared" si="2"/>
        <v>0</v>
      </c>
    </row>
    <row r="18" spans="1:11" s="26" customFormat="1" ht="14.45" customHeight="1" x14ac:dyDescent="0.25">
      <c r="A18" s="27" t="s">
        <v>38</v>
      </c>
      <c r="B18" s="28" t="s">
        <v>39</v>
      </c>
      <c r="C18" s="28" t="s">
        <v>29</v>
      </c>
      <c r="D18" s="29" t="s">
        <v>35</v>
      </c>
      <c r="E18" s="21">
        <f>[1]LOM!H17</f>
        <v>0</v>
      </c>
      <c r="F18" s="30"/>
      <c r="G18" s="30">
        <f t="shared" si="0"/>
        <v>0</v>
      </c>
      <c r="H18" s="31">
        <v>395</v>
      </c>
      <c r="I18" s="30"/>
      <c r="J18" s="30">
        <f t="shared" si="1"/>
        <v>0</v>
      </c>
      <c r="K18" s="32">
        <f t="shared" si="2"/>
        <v>0</v>
      </c>
    </row>
    <row r="19" spans="1:11" s="26" customFormat="1" ht="14.45" customHeight="1" x14ac:dyDescent="0.25">
      <c r="A19" s="27" t="s">
        <v>40</v>
      </c>
      <c r="B19" s="28" t="s">
        <v>41</v>
      </c>
      <c r="C19" s="28" t="s">
        <v>29</v>
      </c>
      <c r="D19" s="29" t="s">
        <v>35</v>
      </c>
      <c r="E19" s="21">
        <f>[1]LOM!H18</f>
        <v>405</v>
      </c>
      <c r="F19" s="30"/>
      <c r="G19" s="30">
        <f t="shared" si="0"/>
        <v>0</v>
      </c>
      <c r="H19" s="31">
        <v>395</v>
      </c>
      <c r="I19" s="30"/>
      <c r="J19" s="30">
        <f t="shared" si="1"/>
        <v>0</v>
      </c>
      <c r="K19" s="32">
        <f t="shared" si="2"/>
        <v>0</v>
      </c>
    </row>
    <row r="20" spans="1:11" s="26" customFormat="1" x14ac:dyDescent="0.25">
      <c r="A20" s="27" t="s">
        <v>42</v>
      </c>
      <c r="B20" s="28" t="s">
        <v>43</v>
      </c>
      <c r="C20" s="28"/>
      <c r="D20" s="29" t="s">
        <v>23</v>
      </c>
      <c r="E20" s="21">
        <f>[1]LOM!H19</f>
        <v>6</v>
      </c>
      <c r="F20" s="30"/>
      <c r="G20" s="30">
        <f t="shared" si="0"/>
        <v>0</v>
      </c>
      <c r="H20" s="31">
        <v>6</v>
      </c>
      <c r="I20" s="30"/>
      <c r="J20" s="30">
        <f t="shared" si="1"/>
        <v>0</v>
      </c>
      <c r="K20" s="32">
        <f t="shared" si="2"/>
        <v>0</v>
      </c>
    </row>
    <row r="21" spans="1:11" s="26" customFormat="1" x14ac:dyDescent="0.25">
      <c r="A21" s="27" t="s">
        <v>44</v>
      </c>
      <c r="B21" s="28" t="s">
        <v>45</v>
      </c>
      <c r="C21" s="28"/>
      <c r="D21" s="29" t="s">
        <v>35</v>
      </c>
      <c r="E21" s="21">
        <f>[1]LOM!H20</f>
        <v>80</v>
      </c>
      <c r="F21" s="30"/>
      <c r="G21" s="30">
        <f t="shared" si="0"/>
        <v>0</v>
      </c>
      <c r="H21" s="31">
        <v>60</v>
      </c>
      <c r="I21" s="30"/>
      <c r="J21" s="30">
        <f t="shared" si="1"/>
        <v>0</v>
      </c>
      <c r="K21" s="32">
        <f t="shared" si="2"/>
        <v>0</v>
      </c>
    </row>
    <row r="22" spans="1:11" s="26" customFormat="1" x14ac:dyDescent="0.25">
      <c r="A22" s="27" t="s">
        <v>46</v>
      </c>
      <c r="B22" s="28" t="s">
        <v>47</v>
      </c>
      <c r="C22" s="28" t="s">
        <v>48</v>
      </c>
      <c r="D22" s="29" t="s">
        <v>23</v>
      </c>
      <c r="E22" s="21">
        <f>[1]LOM!H21</f>
        <v>0</v>
      </c>
      <c r="F22" s="30"/>
      <c r="G22" s="30">
        <f t="shared" si="0"/>
        <v>0</v>
      </c>
      <c r="H22" s="35">
        <v>17</v>
      </c>
      <c r="I22" s="30"/>
      <c r="J22" s="30">
        <f t="shared" si="1"/>
        <v>0</v>
      </c>
      <c r="K22" s="32">
        <f t="shared" si="2"/>
        <v>0</v>
      </c>
    </row>
    <row r="23" spans="1:11" x14ac:dyDescent="0.25">
      <c r="A23" s="36" t="s">
        <v>49</v>
      </c>
      <c r="B23" s="37" t="s">
        <v>50</v>
      </c>
      <c r="C23" s="37" t="s">
        <v>51</v>
      </c>
      <c r="D23" s="38" t="s">
        <v>23</v>
      </c>
      <c r="E23" s="21">
        <f>[1]LOM!H22</f>
        <v>0</v>
      </c>
      <c r="F23" s="39"/>
      <c r="G23" s="39">
        <f t="shared" si="0"/>
        <v>0</v>
      </c>
      <c r="H23" s="40">
        <v>0</v>
      </c>
      <c r="I23" s="39"/>
      <c r="J23" s="39">
        <f t="shared" si="1"/>
        <v>0</v>
      </c>
      <c r="K23" s="41">
        <f t="shared" si="2"/>
        <v>0</v>
      </c>
    </row>
    <row r="24" spans="1:11" x14ac:dyDescent="0.25">
      <c r="A24" s="36" t="s">
        <v>52</v>
      </c>
      <c r="B24" s="37" t="s">
        <v>53</v>
      </c>
      <c r="C24" s="37" t="s">
        <v>51</v>
      </c>
      <c r="D24" s="38" t="s">
        <v>23</v>
      </c>
      <c r="E24" s="21">
        <f>[1]LOM!H23</f>
        <v>0</v>
      </c>
      <c r="F24" s="39"/>
      <c r="G24" s="39">
        <f t="shared" si="0"/>
        <v>0</v>
      </c>
      <c r="H24" s="40">
        <v>0</v>
      </c>
      <c r="I24" s="39"/>
      <c r="J24" s="39">
        <f t="shared" si="1"/>
        <v>0</v>
      </c>
      <c r="K24" s="41">
        <f t="shared" si="2"/>
        <v>0</v>
      </c>
    </row>
    <row r="25" spans="1:11" x14ac:dyDescent="0.25">
      <c r="A25" s="36" t="s">
        <v>54</v>
      </c>
      <c r="B25" s="37" t="s">
        <v>55</v>
      </c>
      <c r="C25" s="37"/>
      <c r="D25" s="38" t="s">
        <v>56</v>
      </c>
      <c r="E25" s="21">
        <f>[1]LOM!H24</f>
        <v>0</v>
      </c>
      <c r="F25" s="39"/>
      <c r="G25" s="39">
        <f t="shared" si="0"/>
        <v>0</v>
      </c>
      <c r="H25" s="40">
        <v>0</v>
      </c>
      <c r="I25" s="39"/>
      <c r="J25" s="39">
        <f t="shared" si="1"/>
        <v>0</v>
      </c>
      <c r="K25" s="41">
        <f t="shared" si="2"/>
        <v>0</v>
      </c>
    </row>
    <row r="26" spans="1:11" x14ac:dyDescent="0.25">
      <c r="A26" s="36" t="s">
        <v>57</v>
      </c>
      <c r="B26" s="37" t="s">
        <v>58</v>
      </c>
      <c r="C26" s="37"/>
      <c r="D26" s="38" t="s">
        <v>35</v>
      </c>
      <c r="E26" s="21">
        <f>[1]LOM!H25</f>
        <v>20</v>
      </c>
      <c r="F26" s="39"/>
      <c r="G26" s="39">
        <f t="shared" si="0"/>
        <v>0</v>
      </c>
      <c r="H26" s="40">
        <v>18</v>
      </c>
      <c r="I26" s="39"/>
      <c r="J26" s="39">
        <f t="shared" si="1"/>
        <v>0</v>
      </c>
      <c r="K26" s="41">
        <f t="shared" si="2"/>
        <v>0</v>
      </c>
    </row>
    <row r="27" spans="1:11" x14ac:dyDescent="0.25">
      <c r="A27" s="36" t="s">
        <v>59</v>
      </c>
      <c r="B27" s="37" t="s">
        <v>60</v>
      </c>
      <c r="C27" s="37" t="s">
        <v>61</v>
      </c>
      <c r="D27" s="38" t="s">
        <v>35</v>
      </c>
      <c r="E27" s="21">
        <f>[1]LOM!H26</f>
        <v>4</v>
      </c>
      <c r="F27" s="39"/>
      <c r="G27" s="39">
        <f t="shared" si="0"/>
        <v>0</v>
      </c>
      <c r="H27" s="40">
        <v>3</v>
      </c>
      <c r="I27" s="39"/>
      <c r="J27" s="39">
        <f t="shared" si="1"/>
        <v>0</v>
      </c>
      <c r="K27" s="41">
        <f t="shared" si="2"/>
        <v>0</v>
      </c>
    </row>
    <row r="28" spans="1:11" x14ac:dyDescent="0.25">
      <c r="A28" s="36" t="s">
        <v>62</v>
      </c>
      <c r="B28" s="37" t="s">
        <v>63</v>
      </c>
      <c r="C28" s="37"/>
      <c r="D28" s="38" t="s">
        <v>35</v>
      </c>
      <c r="E28" s="21">
        <f>[1]LOM!H27</f>
        <v>3</v>
      </c>
      <c r="F28" s="39"/>
      <c r="G28" s="39">
        <f t="shared" si="0"/>
        <v>0</v>
      </c>
      <c r="H28" s="40">
        <v>2</v>
      </c>
      <c r="I28" s="39"/>
      <c r="J28" s="39">
        <f t="shared" si="1"/>
        <v>0</v>
      </c>
      <c r="K28" s="41">
        <f t="shared" si="2"/>
        <v>0</v>
      </c>
    </row>
    <row r="29" spans="1:11" x14ac:dyDescent="0.25">
      <c r="A29" s="36" t="s">
        <v>64</v>
      </c>
      <c r="B29" s="37" t="s">
        <v>65</v>
      </c>
      <c r="C29" s="37"/>
      <c r="D29" s="38" t="s">
        <v>35</v>
      </c>
      <c r="E29" s="21">
        <f>[1]LOM!H28</f>
        <v>2</v>
      </c>
      <c r="F29" s="39"/>
      <c r="G29" s="39">
        <f t="shared" si="0"/>
        <v>0</v>
      </c>
      <c r="H29" s="40">
        <v>1</v>
      </c>
      <c r="I29" s="39"/>
      <c r="J29" s="39">
        <f t="shared" si="1"/>
        <v>0</v>
      </c>
      <c r="K29" s="41">
        <f t="shared" si="2"/>
        <v>0</v>
      </c>
    </row>
    <row r="30" spans="1:11" x14ac:dyDescent="0.25">
      <c r="A30" s="36" t="s">
        <v>66</v>
      </c>
      <c r="B30" s="37" t="s">
        <v>67</v>
      </c>
      <c r="C30" s="37" t="s">
        <v>21</v>
      </c>
      <c r="D30" s="38" t="s">
        <v>35</v>
      </c>
      <c r="E30" s="21">
        <f>[1]LOM!H29</f>
        <v>13</v>
      </c>
      <c r="F30" s="39"/>
      <c r="G30" s="39">
        <f t="shared" si="0"/>
        <v>0</v>
      </c>
      <c r="H30" s="40">
        <v>11</v>
      </c>
      <c r="I30" s="39"/>
      <c r="J30" s="39">
        <f t="shared" si="1"/>
        <v>0</v>
      </c>
      <c r="K30" s="41">
        <f t="shared" si="2"/>
        <v>0</v>
      </c>
    </row>
    <row r="31" spans="1:11" x14ac:dyDescent="0.25">
      <c r="A31" s="36" t="s">
        <v>68</v>
      </c>
      <c r="B31" s="37" t="s">
        <v>69</v>
      </c>
      <c r="C31" s="37" t="s">
        <v>70</v>
      </c>
      <c r="D31" s="38" t="s">
        <v>35</v>
      </c>
      <c r="E31" s="21">
        <f>[1]LOM!H30</f>
        <v>0</v>
      </c>
      <c r="F31" s="39"/>
      <c r="G31" s="39">
        <f t="shared" si="0"/>
        <v>0</v>
      </c>
      <c r="H31" s="40">
        <v>79</v>
      </c>
      <c r="I31" s="39"/>
      <c r="J31" s="39">
        <f t="shared" si="1"/>
        <v>0</v>
      </c>
      <c r="K31" s="41">
        <f t="shared" si="2"/>
        <v>0</v>
      </c>
    </row>
    <row r="32" spans="1:11" x14ac:dyDescent="0.25">
      <c r="A32" s="36" t="s">
        <v>71</v>
      </c>
      <c r="B32" s="37" t="s">
        <v>72</v>
      </c>
      <c r="C32" s="37" t="s">
        <v>73</v>
      </c>
      <c r="D32" s="38" t="s">
        <v>35</v>
      </c>
      <c r="E32" s="21">
        <f>[1]LOM!H31</f>
        <v>15</v>
      </c>
      <c r="F32" s="39"/>
      <c r="G32" s="39">
        <f t="shared" si="0"/>
        <v>0</v>
      </c>
      <c r="H32" s="40">
        <v>15</v>
      </c>
      <c r="I32" s="39"/>
      <c r="J32" s="39">
        <f t="shared" si="1"/>
        <v>0</v>
      </c>
      <c r="K32" s="41">
        <f t="shared" si="2"/>
        <v>0</v>
      </c>
    </row>
    <row r="33" spans="1:11" x14ac:dyDescent="0.25">
      <c r="A33" s="36" t="s">
        <v>74</v>
      </c>
      <c r="B33" s="37" t="s">
        <v>75</v>
      </c>
      <c r="C33" s="37" t="s">
        <v>76</v>
      </c>
      <c r="D33" s="38" t="s">
        <v>23</v>
      </c>
      <c r="E33" s="21">
        <f>[1]LOM!H32</f>
        <v>0</v>
      </c>
      <c r="F33" s="39"/>
      <c r="G33" s="39">
        <f t="shared" si="0"/>
        <v>0</v>
      </c>
      <c r="H33" s="40">
        <v>0</v>
      </c>
      <c r="I33" s="39"/>
      <c r="J33" s="39">
        <f t="shared" si="1"/>
        <v>0</v>
      </c>
      <c r="K33" s="41">
        <f t="shared" si="2"/>
        <v>0</v>
      </c>
    </row>
    <row r="34" spans="1:11" x14ac:dyDescent="0.25">
      <c r="A34" s="36" t="s">
        <v>77</v>
      </c>
      <c r="B34" s="42" t="s">
        <v>78</v>
      </c>
      <c r="C34" s="42" t="s">
        <v>79</v>
      </c>
      <c r="D34" s="43" t="s">
        <v>35</v>
      </c>
      <c r="E34" s="21">
        <f>[1]LOM!H33</f>
        <v>317</v>
      </c>
      <c r="F34" s="44"/>
      <c r="G34" s="44">
        <f t="shared" si="0"/>
        <v>0</v>
      </c>
      <c r="H34" s="45">
        <v>317</v>
      </c>
      <c r="I34" s="44"/>
      <c r="J34" s="44">
        <f t="shared" si="1"/>
        <v>0</v>
      </c>
      <c r="K34" s="46">
        <f t="shared" si="2"/>
        <v>0</v>
      </c>
    </row>
    <row r="35" spans="1:11" x14ac:dyDescent="0.25">
      <c r="A35" s="36" t="s">
        <v>80</v>
      </c>
      <c r="B35" s="42" t="s">
        <v>81</v>
      </c>
      <c r="C35" s="42"/>
      <c r="D35" s="43" t="s">
        <v>17</v>
      </c>
      <c r="E35" s="21">
        <f>[1]LOM!H34</f>
        <v>0</v>
      </c>
      <c r="F35" s="44"/>
      <c r="G35" s="44">
        <f t="shared" si="0"/>
        <v>0</v>
      </c>
      <c r="H35" s="45">
        <v>0</v>
      </c>
      <c r="I35" s="44"/>
      <c r="J35" s="44">
        <f t="shared" si="1"/>
        <v>0</v>
      </c>
      <c r="K35" s="46">
        <f t="shared" si="2"/>
        <v>0</v>
      </c>
    </row>
    <row r="36" spans="1:11" x14ac:dyDescent="0.25">
      <c r="A36" s="36" t="s">
        <v>82</v>
      </c>
      <c r="B36" s="37" t="s">
        <v>83</v>
      </c>
      <c r="C36" s="37" t="s">
        <v>61</v>
      </c>
      <c r="D36" s="38" t="s">
        <v>23</v>
      </c>
      <c r="E36" s="21">
        <f>[1]LOM!H35</f>
        <v>6</v>
      </c>
      <c r="F36" s="39"/>
      <c r="G36" s="39">
        <f t="shared" si="0"/>
        <v>0</v>
      </c>
      <c r="H36" s="40">
        <v>6</v>
      </c>
      <c r="I36" s="39"/>
      <c r="J36" s="39">
        <f t="shared" si="1"/>
        <v>0</v>
      </c>
      <c r="K36" s="41">
        <f t="shared" si="2"/>
        <v>0</v>
      </c>
    </row>
    <row r="37" spans="1:11" x14ac:dyDescent="0.25">
      <c r="A37" s="47" t="s">
        <v>84</v>
      </c>
      <c r="B37" s="48" t="s">
        <v>85</v>
      </c>
      <c r="C37" s="49"/>
      <c r="D37" s="50" t="s">
        <v>17</v>
      </c>
      <c r="E37" s="21">
        <f>[1]LOM!H36</f>
        <v>15</v>
      </c>
      <c r="F37" s="51"/>
      <c r="G37" s="51">
        <f t="shared" si="0"/>
        <v>0</v>
      </c>
      <c r="H37" s="52">
        <v>15</v>
      </c>
      <c r="I37" s="51"/>
      <c r="J37" s="51">
        <f t="shared" si="1"/>
        <v>0</v>
      </c>
      <c r="K37" s="53">
        <f t="shared" si="2"/>
        <v>0</v>
      </c>
    </row>
    <row r="38" spans="1:11" s="58" customFormat="1" ht="16.5" thickBot="1" x14ac:dyDescent="0.3">
      <c r="A38" s="54" t="s">
        <v>86</v>
      </c>
      <c r="B38" s="55"/>
      <c r="C38" s="55"/>
      <c r="D38" s="55"/>
      <c r="E38" s="55"/>
      <c r="F38" s="56"/>
      <c r="G38" s="56">
        <f>SUM(G6:G36)</f>
        <v>0</v>
      </c>
      <c r="H38" s="56"/>
      <c r="I38" s="56"/>
      <c r="J38" s="56">
        <f>SUM(J6:J37)</f>
        <v>0</v>
      </c>
      <c r="K38" s="57">
        <f>SUM(K6:K36)</f>
        <v>0</v>
      </c>
    </row>
    <row r="39" spans="1:11" x14ac:dyDescent="0.25">
      <c r="A39" s="59">
        <v>2</v>
      </c>
      <c r="B39" s="60" t="s">
        <v>87</v>
      </c>
      <c r="C39" s="61"/>
      <c r="D39" s="60"/>
      <c r="E39" s="60"/>
      <c r="F39" s="62"/>
      <c r="G39" s="62"/>
      <c r="H39" s="62"/>
      <c r="I39" s="62"/>
      <c r="J39" s="62"/>
      <c r="K39" s="63"/>
    </row>
    <row r="40" spans="1:11" x14ac:dyDescent="0.25">
      <c r="A40" s="36">
        <v>2.1</v>
      </c>
      <c r="B40" s="37" t="s">
        <v>88</v>
      </c>
      <c r="C40" s="37"/>
      <c r="D40" s="38" t="s">
        <v>89</v>
      </c>
      <c r="E40" s="38">
        <f>[1]LOM!H39</f>
        <v>0</v>
      </c>
      <c r="F40" s="39"/>
      <c r="G40" s="39">
        <f t="shared" ref="G40:G64" si="3">E40*F40</f>
        <v>0</v>
      </c>
      <c r="H40" s="40">
        <v>0</v>
      </c>
      <c r="I40" s="39"/>
      <c r="J40" s="39">
        <f t="shared" ref="J40:J64" si="4">I40*H40</f>
        <v>0</v>
      </c>
      <c r="K40" s="41">
        <f t="shared" ref="K40:K63" si="5">J40+G40</f>
        <v>0</v>
      </c>
    </row>
    <row r="41" spans="1:11" x14ac:dyDescent="0.25">
      <c r="A41" s="36">
        <v>2.2000000000000002</v>
      </c>
      <c r="B41" s="37" t="s">
        <v>90</v>
      </c>
      <c r="C41" s="64" t="s">
        <v>91</v>
      </c>
      <c r="D41" s="38" t="s">
        <v>89</v>
      </c>
      <c r="E41" s="38">
        <f>[1]LOM!H40</f>
        <v>1</v>
      </c>
      <c r="F41" s="39"/>
      <c r="G41" s="39">
        <f t="shared" si="3"/>
        <v>0</v>
      </c>
      <c r="H41" s="40">
        <v>1</v>
      </c>
      <c r="I41" s="39"/>
      <c r="J41" s="39">
        <f t="shared" si="4"/>
        <v>0</v>
      </c>
      <c r="K41" s="41">
        <f t="shared" si="5"/>
        <v>0</v>
      </c>
    </row>
    <row r="42" spans="1:11" x14ac:dyDescent="0.25">
      <c r="A42" s="36">
        <v>2.2999999999999998</v>
      </c>
      <c r="B42" s="37" t="s">
        <v>92</v>
      </c>
      <c r="C42" s="64"/>
      <c r="D42" s="38" t="s">
        <v>89</v>
      </c>
      <c r="E42" s="38">
        <f>[1]LOM!H41</f>
        <v>0</v>
      </c>
      <c r="F42" s="39"/>
      <c r="G42" s="39">
        <f t="shared" si="3"/>
        <v>0</v>
      </c>
      <c r="H42" s="40">
        <v>0</v>
      </c>
      <c r="I42" s="39"/>
      <c r="J42" s="39">
        <f t="shared" si="4"/>
        <v>0</v>
      </c>
      <c r="K42" s="41">
        <f t="shared" si="5"/>
        <v>0</v>
      </c>
    </row>
    <row r="43" spans="1:11" x14ac:dyDescent="0.25">
      <c r="A43" s="65">
        <v>2.4</v>
      </c>
      <c r="B43" s="66" t="s">
        <v>93</v>
      </c>
      <c r="C43" s="67"/>
      <c r="D43" s="68" t="s">
        <v>89</v>
      </c>
      <c r="E43" s="68">
        <f>[1]LOM!H42</f>
        <v>100</v>
      </c>
      <c r="F43" s="69"/>
      <c r="G43" s="69">
        <f t="shared" si="3"/>
        <v>0</v>
      </c>
      <c r="H43" s="70">
        <v>93</v>
      </c>
      <c r="I43" s="69"/>
      <c r="J43" s="69">
        <f t="shared" si="4"/>
        <v>0</v>
      </c>
      <c r="K43" s="71">
        <f t="shared" si="5"/>
        <v>0</v>
      </c>
    </row>
    <row r="44" spans="1:11" x14ac:dyDescent="0.25">
      <c r="A44" s="36">
        <v>2.5</v>
      </c>
      <c r="B44" s="37" t="s">
        <v>94</v>
      </c>
      <c r="C44" s="37"/>
      <c r="D44" s="38" t="s">
        <v>89</v>
      </c>
      <c r="E44" s="38">
        <f>[1]LOM!H43</f>
        <v>0</v>
      </c>
      <c r="F44" s="39"/>
      <c r="G44" s="39">
        <f t="shared" si="3"/>
        <v>0</v>
      </c>
      <c r="H44" s="40">
        <v>0</v>
      </c>
      <c r="I44" s="39"/>
      <c r="J44" s="39">
        <f t="shared" si="4"/>
        <v>0</v>
      </c>
      <c r="K44" s="41">
        <f t="shared" si="5"/>
        <v>0</v>
      </c>
    </row>
    <row r="45" spans="1:11" x14ac:dyDescent="0.25">
      <c r="A45" s="36">
        <v>2.6</v>
      </c>
      <c r="B45" s="37" t="s">
        <v>95</v>
      </c>
      <c r="C45" s="37" t="s">
        <v>61</v>
      </c>
      <c r="D45" s="38" t="s">
        <v>89</v>
      </c>
      <c r="E45" s="38">
        <f>[1]LOM!H44</f>
        <v>0</v>
      </c>
      <c r="F45" s="39"/>
      <c r="G45" s="39">
        <f t="shared" si="3"/>
        <v>0</v>
      </c>
      <c r="H45" s="40">
        <v>0</v>
      </c>
      <c r="I45" s="39"/>
      <c r="J45" s="39">
        <f t="shared" si="4"/>
        <v>0</v>
      </c>
      <c r="K45" s="41">
        <f t="shared" si="5"/>
        <v>0</v>
      </c>
    </row>
    <row r="46" spans="1:11" x14ac:dyDescent="0.25">
      <c r="A46" s="36">
        <v>2.7</v>
      </c>
      <c r="B46" s="37" t="s">
        <v>96</v>
      </c>
      <c r="C46" s="37"/>
      <c r="D46" s="38" t="s">
        <v>89</v>
      </c>
      <c r="E46" s="38">
        <f>[1]LOM!H45</f>
        <v>0</v>
      </c>
      <c r="F46" s="39"/>
      <c r="G46" s="39">
        <f t="shared" si="3"/>
        <v>0</v>
      </c>
      <c r="H46" s="40">
        <v>0</v>
      </c>
      <c r="I46" s="39"/>
      <c r="J46" s="39">
        <f t="shared" si="4"/>
        <v>0</v>
      </c>
      <c r="K46" s="41">
        <f t="shared" si="5"/>
        <v>0</v>
      </c>
    </row>
    <row r="47" spans="1:11" x14ac:dyDescent="0.25">
      <c r="A47" s="36">
        <v>2.8</v>
      </c>
      <c r="B47" s="37" t="s">
        <v>97</v>
      </c>
      <c r="C47" s="37" t="s">
        <v>98</v>
      </c>
      <c r="D47" s="38" t="s">
        <v>89</v>
      </c>
      <c r="E47" s="38">
        <f>[1]LOM!H46</f>
        <v>0</v>
      </c>
      <c r="F47" s="39"/>
      <c r="G47" s="39">
        <f t="shared" si="3"/>
        <v>0</v>
      </c>
      <c r="H47" s="40">
        <v>0</v>
      </c>
      <c r="I47" s="39"/>
      <c r="J47" s="39">
        <f t="shared" si="4"/>
        <v>0</v>
      </c>
      <c r="K47" s="41">
        <f t="shared" si="5"/>
        <v>0</v>
      </c>
    </row>
    <row r="48" spans="1:11" x14ac:dyDescent="0.25">
      <c r="A48" s="36">
        <v>2.9</v>
      </c>
      <c r="B48" s="37" t="s">
        <v>99</v>
      </c>
      <c r="C48" s="37"/>
      <c r="D48" s="38" t="s">
        <v>89</v>
      </c>
      <c r="E48" s="38">
        <f>[1]LOM!H47</f>
        <v>0</v>
      </c>
      <c r="F48" s="39"/>
      <c r="G48" s="39">
        <f t="shared" si="3"/>
        <v>0</v>
      </c>
      <c r="H48" s="40">
        <v>0</v>
      </c>
      <c r="I48" s="39"/>
      <c r="J48" s="39">
        <f t="shared" si="4"/>
        <v>0</v>
      </c>
      <c r="K48" s="41">
        <f t="shared" si="5"/>
        <v>0</v>
      </c>
    </row>
    <row r="49" spans="1:11" x14ac:dyDescent="0.25">
      <c r="A49" s="36" t="s">
        <v>100</v>
      </c>
      <c r="B49" s="37" t="s">
        <v>101</v>
      </c>
      <c r="C49" s="37" t="s">
        <v>91</v>
      </c>
      <c r="D49" s="38" t="s">
        <v>89</v>
      </c>
      <c r="E49" s="38">
        <f>[1]LOM!H48</f>
        <v>0</v>
      </c>
      <c r="F49" s="39"/>
      <c r="G49" s="39">
        <f t="shared" si="3"/>
        <v>0</v>
      </c>
      <c r="H49" s="40">
        <v>0</v>
      </c>
      <c r="I49" s="39"/>
      <c r="J49" s="39">
        <f t="shared" si="4"/>
        <v>0</v>
      </c>
      <c r="K49" s="41">
        <f t="shared" si="5"/>
        <v>0</v>
      </c>
    </row>
    <row r="50" spans="1:11" x14ac:dyDescent="0.25">
      <c r="A50" s="36">
        <v>2.11</v>
      </c>
      <c r="B50" s="37" t="s">
        <v>102</v>
      </c>
      <c r="C50" s="37"/>
      <c r="D50" s="38" t="s">
        <v>89</v>
      </c>
      <c r="E50" s="38">
        <f>[1]LOM!H49</f>
        <v>0</v>
      </c>
      <c r="F50" s="39"/>
      <c r="G50" s="39">
        <f t="shared" si="3"/>
        <v>0</v>
      </c>
      <c r="H50" s="40">
        <v>0</v>
      </c>
      <c r="I50" s="39"/>
      <c r="J50" s="39">
        <f t="shared" si="4"/>
        <v>0</v>
      </c>
      <c r="K50" s="41">
        <f t="shared" si="5"/>
        <v>0</v>
      </c>
    </row>
    <row r="51" spans="1:11" x14ac:dyDescent="0.25">
      <c r="A51" s="36" t="s">
        <v>103</v>
      </c>
      <c r="B51" s="37" t="s">
        <v>104</v>
      </c>
      <c r="C51" s="42" t="s">
        <v>61</v>
      </c>
      <c r="D51" s="38" t="s">
        <v>89</v>
      </c>
      <c r="E51" s="38">
        <f>[1]LOM!H50</f>
        <v>0</v>
      </c>
      <c r="F51" s="39"/>
      <c r="G51" s="39">
        <f t="shared" si="3"/>
        <v>0</v>
      </c>
      <c r="H51" s="40">
        <v>0</v>
      </c>
      <c r="I51" s="39"/>
      <c r="J51" s="39">
        <f t="shared" si="4"/>
        <v>0</v>
      </c>
      <c r="K51" s="41">
        <f t="shared" si="5"/>
        <v>0</v>
      </c>
    </row>
    <row r="52" spans="1:11" x14ac:dyDescent="0.25">
      <c r="A52" s="36" t="s">
        <v>105</v>
      </c>
      <c r="B52" s="37" t="s">
        <v>106</v>
      </c>
      <c r="C52" s="37" t="s">
        <v>107</v>
      </c>
      <c r="D52" s="38" t="s">
        <v>89</v>
      </c>
      <c r="E52" s="38">
        <f ca="1">[1]LOM!H51</f>
        <v>3</v>
      </c>
      <c r="F52" s="39"/>
      <c r="G52" s="39">
        <f t="shared" ca="1" si="3"/>
        <v>0</v>
      </c>
      <c r="H52" s="40">
        <v>2</v>
      </c>
      <c r="I52" s="39"/>
      <c r="J52" s="39">
        <f t="shared" si="4"/>
        <v>0</v>
      </c>
      <c r="K52" s="41">
        <f t="shared" ca="1" si="5"/>
        <v>0</v>
      </c>
    </row>
    <row r="53" spans="1:11" x14ac:dyDescent="0.25">
      <c r="A53" s="36" t="s">
        <v>108</v>
      </c>
      <c r="B53" s="37" t="s">
        <v>109</v>
      </c>
      <c r="C53" s="37" t="s">
        <v>110</v>
      </c>
      <c r="D53" s="38" t="s">
        <v>89</v>
      </c>
      <c r="E53" s="38">
        <f>[1]LOM!H52</f>
        <v>2</v>
      </c>
      <c r="F53" s="39"/>
      <c r="G53" s="39">
        <f t="shared" si="3"/>
        <v>0</v>
      </c>
      <c r="H53" s="40">
        <v>1</v>
      </c>
      <c r="I53" s="39"/>
      <c r="J53" s="39">
        <f t="shared" si="4"/>
        <v>0</v>
      </c>
      <c r="K53" s="41">
        <f t="shared" si="5"/>
        <v>0</v>
      </c>
    </row>
    <row r="54" spans="1:11" x14ac:dyDescent="0.25">
      <c r="A54" s="36" t="s">
        <v>111</v>
      </c>
      <c r="B54" s="37" t="s">
        <v>112</v>
      </c>
      <c r="C54" s="37" t="s">
        <v>107</v>
      </c>
      <c r="D54" s="38" t="s">
        <v>89</v>
      </c>
      <c r="E54" s="38">
        <f>[1]LOM!H53</f>
        <v>0</v>
      </c>
      <c r="F54" s="39"/>
      <c r="G54" s="39">
        <f t="shared" si="3"/>
        <v>0</v>
      </c>
      <c r="H54" s="40">
        <v>0</v>
      </c>
      <c r="I54" s="39"/>
      <c r="J54" s="39">
        <f t="shared" si="4"/>
        <v>0</v>
      </c>
      <c r="K54" s="41">
        <f t="shared" si="5"/>
        <v>0</v>
      </c>
    </row>
    <row r="55" spans="1:11" x14ac:dyDescent="0.25">
      <c r="A55" s="36" t="s">
        <v>113</v>
      </c>
      <c r="B55" s="37" t="s">
        <v>114</v>
      </c>
      <c r="C55" s="37" t="s">
        <v>115</v>
      </c>
      <c r="D55" s="38" t="s">
        <v>89</v>
      </c>
      <c r="E55" s="38">
        <f>[1]LOM!H54</f>
        <v>0</v>
      </c>
      <c r="F55" s="39"/>
      <c r="G55" s="39">
        <f t="shared" si="3"/>
        <v>0</v>
      </c>
      <c r="H55" s="40">
        <v>0</v>
      </c>
      <c r="I55" s="39"/>
      <c r="J55" s="39">
        <f t="shared" si="4"/>
        <v>0</v>
      </c>
      <c r="K55" s="41">
        <f t="shared" si="5"/>
        <v>0</v>
      </c>
    </row>
    <row r="56" spans="1:11" x14ac:dyDescent="0.25">
      <c r="A56" s="36" t="s">
        <v>116</v>
      </c>
      <c r="B56" s="37" t="s">
        <v>117</v>
      </c>
      <c r="C56" s="37" t="s">
        <v>115</v>
      </c>
      <c r="D56" s="38" t="s">
        <v>89</v>
      </c>
      <c r="E56" s="38">
        <f>[1]LOM!H55</f>
        <v>16</v>
      </c>
      <c r="F56" s="39"/>
      <c r="G56" s="39">
        <f t="shared" si="3"/>
        <v>0</v>
      </c>
      <c r="H56" s="40">
        <v>15</v>
      </c>
      <c r="I56" s="39"/>
      <c r="J56" s="39">
        <f t="shared" si="4"/>
        <v>0</v>
      </c>
      <c r="K56" s="41">
        <f t="shared" si="5"/>
        <v>0</v>
      </c>
    </row>
    <row r="57" spans="1:11" x14ac:dyDescent="0.25">
      <c r="A57" s="36" t="s">
        <v>118</v>
      </c>
      <c r="B57" s="37" t="s">
        <v>119</v>
      </c>
      <c r="C57" s="37" t="s">
        <v>115</v>
      </c>
      <c r="D57" s="38" t="s">
        <v>89</v>
      </c>
      <c r="E57" s="38">
        <f>[1]LOM!H56</f>
        <v>29</v>
      </c>
      <c r="F57" s="39"/>
      <c r="G57" s="39">
        <f t="shared" si="3"/>
        <v>0</v>
      </c>
      <c r="H57" s="40">
        <v>26</v>
      </c>
      <c r="I57" s="39"/>
      <c r="J57" s="39">
        <f t="shared" si="4"/>
        <v>0</v>
      </c>
      <c r="K57" s="41">
        <f t="shared" si="5"/>
        <v>0</v>
      </c>
    </row>
    <row r="58" spans="1:11" x14ac:dyDescent="0.25">
      <c r="A58" s="36" t="s">
        <v>120</v>
      </c>
      <c r="B58" s="37" t="s">
        <v>121</v>
      </c>
      <c r="C58" s="37" t="s">
        <v>122</v>
      </c>
      <c r="D58" s="38" t="s">
        <v>56</v>
      </c>
      <c r="E58" s="38">
        <f>[1]LOM!H57</f>
        <v>1</v>
      </c>
      <c r="F58" s="39"/>
      <c r="G58" s="39">
        <f t="shared" si="3"/>
        <v>0</v>
      </c>
      <c r="H58" s="40">
        <v>1</v>
      </c>
      <c r="I58" s="39"/>
      <c r="J58" s="39">
        <f t="shared" si="4"/>
        <v>0</v>
      </c>
      <c r="K58" s="41">
        <f t="shared" si="5"/>
        <v>0</v>
      </c>
    </row>
    <row r="59" spans="1:11" x14ac:dyDescent="0.25">
      <c r="A59" s="36" t="s">
        <v>123</v>
      </c>
      <c r="B59" s="37" t="s">
        <v>124</v>
      </c>
      <c r="C59" s="37" t="s">
        <v>122</v>
      </c>
      <c r="D59" s="38" t="s">
        <v>56</v>
      </c>
      <c r="E59" s="38">
        <f>[1]LOM!H58</f>
        <v>0</v>
      </c>
      <c r="F59" s="39"/>
      <c r="G59" s="39">
        <f t="shared" si="3"/>
        <v>0</v>
      </c>
      <c r="H59" s="40">
        <v>0</v>
      </c>
      <c r="I59" s="39"/>
      <c r="J59" s="39">
        <f t="shared" si="4"/>
        <v>0</v>
      </c>
      <c r="K59" s="41">
        <f t="shared" si="5"/>
        <v>0</v>
      </c>
    </row>
    <row r="60" spans="1:11" x14ac:dyDescent="0.25">
      <c r="A60" s="36">
        <v>2.21</v>
      </c>
      <c r="B60" s="37" t="s">
        <v>125</v>
      </c>
      <c r="C60" s="37" t="s">
        <v>122</v>
      </c>
      <c r="D60" s="38" t="s">
        <v>56</v>
      </c>
      <c r="E60" s="38">
        <f>[1]LOM!H59</f>
        <v>0</v>
      </c>
      <c r="F60" s="39"/>
      <c r="G60" s="39">
        <f t="shared" si="3"/>
        <v>0</v>
      </c>
      <c r="H60" s="40">
        <v>0</v>
      </c>
      <c r="I60" s="39"/>
      <c r="J60" s="39">
        <f t="shared" si="4"/>
        <v>0</v>
      </c>
      <c r="K60" s="41">
        <f t="shared" si="5"/>
        <v>0</v>
      </c>
    </row>
    <row r="61" spans="1:11" x14ac:dyDescent="0.25">
      <c r="A61" s="36">
        <v>2.2200000000000002</v>
      </c>
      <c r="B61" s="37" t="s">
        <v>126</v>
      </c>
      <c r="C61" s="37" t="s">
        <v>127</v>
      </c>
      <c r="D61" s="38" t="s">
        <v>89</v>
      </c>
      <c r="E61" s="38">
        <f>[1]LOM!H60</f>
        <v>3</v>
      </c>
      <c r="F61" s="39"/>
      <c r="G61" s="39">
        <f t="shared" si="3"/>
        <v>0</v>
      </c>
      <c r="H61" s="40">
        <v>2</v>
      </c>
      <c r="I61" s="39"/>
      <c r="J61" s="39">
        <f t="shared" si="4"/>
        <v>0</v>
      </c>
      <c r="K61" s="41">
        <f t="shared" si="5"/>
        <v>0</v>
      </c>
    </row>
    <row r="62" spans="1:11" x14ac:dyDescent="0.25">
      <c r="A62" s="36">
        <v>2.2400000000000002</v>
      </c>
      <c r="B62" s="42" t="s">
        <v>128</v>
      </c>
      <c r="C62" s="42" t="s">
        <v>129</v>
      </c>
      <c r="D62" s="43" t="s">
        <v>89</v>
      </c>
      <c r="E62" s="38">
        <f>[1]LOM!H61</f>
        <v>1</v>
      </c>
      <c r="F62" s="44"/>
      <c r="G62" s="44">
        <f t="shared" si="3"/>
        <v>0</v>
      </c>
      <c r="H62" s="40">
        <v>1</v>
      </c>
      <c r="I62" s="44"/>
      <c r="J62" s="44">
        <f t="shared" si="4"/>
        <v>0</v>
      </c>
      <c r="K62" s="46">
        <f t="shared" si="5"/>
        <v>0</v>
      </c>
    </row>
    <row r="63" spans="1:11" x14ac:dyDescent="0.25">
      <c r="A63" s="36">
        <v>2.25</v>
      </c>
      <c r="B63" s="42" t="s">
        <v>130</v>
      </c>
      <c r="C63" s="42" t="s">
        <v>76</v>
      </c>
      <c r="D63" s="43" t="s">
        <v>89</v>
      </c>
      <c r="E63" s="38">
        <f>[1]LOM!H62</f>
        <v>1</v>
      </c>
      <c r="F63" s="44"/>
      <c r="G63" s="44">
        <f t="shared" si="3"/>
        <v>0</v>
      </c>
      <c r="H63" s="40">
        <v>1</v>
      </c>
      <c r="I63" s="44"/>
      <c r="J63" s="44">
        <f t="shared" si="4"/>
        <v>0</v>
      </c>
      <c r="K63" s="46">
        <f t="shared" si="5"/>
        <v>0</v>
      </c>
    </row>
    <row r="64" spans="1:11" s="26" customFormat="1" x14ac:dyDescent="0.25">
      <c r="A64" s="27">
        <v>2.2599999999999998</v>
      </c>
      <c r="B64" s="72" t="s">
        <v>131</v>
      </c>
      <c r="C64" s="72" t="s">
        <v>76</v>
      </c>
      <c r="D64" s="73" t="s">
        <v>23</v>
      </c>
      <c r="E64" s="38">
        <f>[1]LOM!H63</f>
        <v>0</v>
      </c>
      <c r="F64" s="74"/>
      <c r="G64" s="74">
        <f t="shared" si="3"/>
        <v>0</v>
      </c>
      <c r="H64" s="40">
        <v>1</v>
      </c>
      <c r="I64" s="74"/>
      <c r="J64" s="74">
        <f t="shared" si="4"/>
        <v>0</v>
      </c>
      <c r="K64" s="75"/>
    </row>
    <row r="65" spans="1:11" s="58" customFormat="1" ht="16.5" thickBot="1" x14ac:dyDescent="0.3">
      <c r="A65" s="76" t="s">
        <v>132</v>
      </c>
      <c r="B65" s="77"/>
      <c r="C65" s="77"/>
      <c r="D65" s="77"/>
      <c r="E65" s="77"/>
      <c r="F65" s="78"/>
      <c r="G65" s="78"/>
      <c r="H65" s="78"/>
      <c r="I65" s="78"/>
      <c r="J65" s="78"/>
      <c r="K65" s="79"/>
    </row>
    <row r="66" spans="1:11" ht="16.5" thickBot="1" x14ac:dyDescent="0.3">
      <c r="A66" s="14">
        <v>3</v>
      </c>
      <c r="B66" s="80" t="s">
        <v>133</v>
      </c>
      <c r="C66" s="81"/>
      <c r="D66" s="16"/>
      <c r="E66" s="16"/>
      <c r="F66" s="82"/>
      <c r="G66" s="82"/>
      <c r="H66" s="82"/>
      <c r="I66" s="82"/>
      <c r="J66" s="82"/>
      <c r="K66" s="83"/>
    </row>
    <row r="67" spans="1:11" x14ac:dyDescent="0.25">
      <c r="A67" s="84">
        <v>3.1</v>
      </c>
      <c r="B67" s="85" t="s">
        <v>134</v>
      </c>
      <c r="C67" s="85"/>
      <c r="D67" s="86" t="s">
        <v>135</v>
      </c>
      <c r="E67" s="86">
        <v>1</v>
      </c>
      <c r="F67" s="87"/>
      <c r="G67" s="87">
        <f t="shared" ref="G67:G73" si="6">E67*F67</f>
        <v>0</v>
      </c>
      <c r="H67" s="40">
        <v>1</v>
      </c>
      <c r="I67" s="87"/>
      <c r="J67" s="87">
        <f t="shared" ref="J67:J73" si="7">I67*H67</f>
        <v>0</v>
      </c>
      <c r="K67" s="88">
        <f t="shared" ref="K67:K73" si="8">J67+G67</f>
        <v>0</v>
      </c>
    </row>
    <row r="68" spans="1:11" x14ac:dyDescent="0.25">
      <c r="A68" s="36">
        <v>3.2</v>
      </c>
      <c r="B68" s="37" t="s">
        <v>136</v>
      </c>
      <c r="C68" s="37"/>
      <c r="D68" s="38" t="s">
        <v>135</v>
      </c>
      <c r="E68" s="38">
        <v>1</v>
      </c>
      <c r="F68" s="39"/>
      <c r="G68" s="39">
        <f t="shared" si="6"/>
        <v>0</v>
      </c>
      <c r="H68" s="40">
        <v>1</v>
      </c>
      <c r="I68" s="39"/>
      <c r="J68" s="39">
        <f t="shared" si="7"/>
        <v>0</v>
      </c>
      <c r="K68" s="41">
        <f t="shared" si="8"/>
        <v>0</v>
      </c>
    </row>
    <row r="69" spans="1:11" x14ac:dyDescent="0.25">
      <c r="A69" s="36">
        <v>3.3</v>
      </c>
      <c r="B69" s="37" t="s">
        <v>137</v>
      </c>
      <c r="C69" s="37"/>
      <c r="D69" s="38" t="s">
        <v>135</v>
      </c>
      <c r="E69" s="38">
        <v>1</v>
      </c>
      <c r="F69" s="39"/>
      <c r="G69" s="39">
        <f t="shared" si="6"/>
        <v>0</v>
      </c>
      <c r="H69" s="40">
        <v>1</v>
      </c>
      <c r="I69" s="39"/>
      <c r="J69" s="39">
        <f t="shared" si="7"/>
        <v>0</v>
      </c>
      <c r="K69" s="41">
        <f t="shared" si="8"/>
        <v>0</v>
      </c>
    </row>
    <row r="70" spans="1:11" x14ac:dyDescent="0.25">
      <c r="A70" s="36">
        <v>3.4</v>
      </c>
      <c r="B70" s="37" t="s">
        <v>138</v>
      </c>
      <c r="C70" s="37"/>
      <c r="D70" s="38" t="s">
        <v>139</v>
      </c>
      <c r="E70" s="38">
        <v>20</v>
      </c>
      <c r="F70" s="39"/>
      <c r="G70" s="39">
        <f t="shared" si="6"/>
        <v>0</v>
      </c>
      <c r="H70" s="40">
        <v>20</v>
      </c>
      <c r="I70" s="39"/>
      <c r="J70" s="39">
        <f t="shared" si="7"/>
        <v>0</v>
      </c>
      <c r="K70" s="41">
        <f t="shared" si="8"/>
        <v>0</v>
      </c>
    </row>
    <row r="71" spans="1:11" x14ac:dyDescent="0.25">
      <c r="A71" s="36">
        <v>3.5</v>
      </c>
      <c r="B71" s="37" t="s">
        <v>140</v>
      </c>
      <c r="C71" s="37"/>
      <c r="D71" s="38" t="s">
        <v>141</v>
      </c>
      <c r="E71" s="38">
        <v>1</v>
      </c>
      <c r="F71" s="39"/>
      <c r="G71" s="39">
        <f t="shared" si="6"/>
        <v>0</v>
      </c>
      <c r="H71" s="40">
        <v>1</v>
      </c>
      <c r="I71" s="39"/>
      <c r="J71" s="39">
        <f t="shared" si="7"/>
        <v>0</v>
      </c>
      <c r="K71" s="41">
        <f t="shared" si="8"/>
        <v>0</v>
      </c>
    </row>
    <row r="72" spans="1:11" x14ac:dyDescent="0.25">
      <c r="A72" s="36">
        <v>3.6</v>
      </c>
      <c r="B72" s="37" t="s">
        <v>142</v>
      </c>
      <c r="C72" s="37"/>
      <c r="D72" s="38" t="s">
        <v>143</v>
      </c>
      <c r="E72" s="38">
        <v>1</v>
      </c>
      <c r="F72" s="39"/>
      <c r="G72" s="39">
        <f t="shared" si="6"/>
        <v>0</v>
      </c>
      <c r="H72" s="40">
        <v>1</v>
      </c>
      <c r="I72" s="39"/>
      <c r="J72" s="39">
        <f t="shared" si="7"/>
        <v>0</v>
      </c>
      <c r="K72" s="41">
        <f t="shared" si="8"/>
        <v>0</v>
      </c>
    </row>
    <row r="73" spans="1:11" x14ac:dyDescent="0.25">
      <c r="A73" s="36">
        <v>3.7</v>
      </c>
      <c r="B73" s="37" t="s">
        <v>144</v>
      </c>
      <c r="C73" s="37"/>
      <c r="D73" s="38" t="s">
        <v>145</v>
      </c>
      <c r="E73" s="38">
        <v>1</v>
      </c>
      <c r="F73" s="39"/>
      <c r="G73" s="39">
        <f t="shared" si="6"/>
        <v>0</v>
      </c>
      <c r="H73" s="40">
        <v>1</v>
      </c>
      <c r="I73" s="39"/>
      <c r="J73" s="39">
        <f t="shared" si="7"/>
        <v>0</v>
      </c>
      <c r="K73" s="41">
        <f t="shared" si="8"/>
        <v>0</v>
      </c>
    </row>
    <row r="74" spans="1:11" s="58" customFormat="1" ht="15.75" thickBot="1" x14ac:dyDescent="0.3">
      <c r="A74" s="89" t="s">
        <v>146</v>
      </c>
      <c r="B74" s="90"/>
      <c r="C74" s="91"/>
      <c r="D74" s="92"/>
      <c r="E74" s="92"/>
      <c r="F74" s="92"/>
      <c r="G74" s="92"/>
      <c r="H74" s="92"/>
      <c r="I74" s="92"/>
      <c r="J74" s="92"/>
      <c r="K74" s="93" t="e">
        <f>#REF!+#REF!+#REF!+#REF!+K65+K38+#REF!+#REF!+#REF!</f>
        <v>#REF!</v>
      </c>
    </row>
    <row r="79" spans="1:11" ht="18.75" customHeight="1" x14ac:dyDescent="0.25">
      <c r="B79" s="96" t="s">
        <v>149</v>
      </c>
      <c r="C79" s="96"/>
      <c r="D79" s="96"/>
      <c r="E79" s="96"/>
      <c r="F79" s="96"/>
      <c r="G79" s="96"/>
      <c r="H79" s="96"/>
      <c r="I79" s="96"/>
      <c r="J79" s="96"/>
      <c r="K79" s="96"/>
    </row>
    <row r="80" spans="1:11" x14ac:dyDescent="0.25">
      <c r="B80" s="96"/>
      <c r="C80" s="96"/>
      <c r="D80" s="96"/>
      <c r="E80" s="96"/>
      <c r="F80" s="96"/>
      <c r="G80" s="96"/>
      <c r="H80" s="96"/>
      <c r="I80" s="96"/>
      <c r="J80" s="96"/>
      <c r="K80" s="96"/>
    </row>
    <row r="81" spans="2:11" x14ac:dyDescent="0.25">
      <c r="B81" s="97" t="s">
        <v>147</v>
      </c>
      <c r="C81" s="98"/>
      <c r="D81" s="98"/>
      <c r="E81" s="98"/>
      <c r="F81" s="98"/>
      <c r="G81" s="98"/>
      <c r="H81" s="98"/>
      <c r="I81" s="98"/>
      <c r="J81" s="98"/>
      <c r="K81" s="98"/>
    </row>
    <row r="82" spans="2:11" x14ac:dyDescent="0.25">
      <c r="B82" s="98"/>
      <c r="C82" s="98"/>
      <c r="D82" s="98"/>
      <c r="E82" s="98"/>
      <c r="F82" s="98"/>
      <c r="G82" s="98"/>
      <c r="H82" s="98"/>
      <c r="I82" s="98"/>
      <c r="J82" s="98"/>
      <c r="K82" s="98"/>
    </row>
    <row r="83" spans="2:11" x14ac:dyDescent="0.25">
      <c r="B83" s="97" t="s">
        <v>148</v>
      </c>
      <c r="C83" s="97"/>
      <c r="D83" s="97"/>
      <c r="E83" s="97"/>
      <c r="F83" s="97"/>
      <c r="G83" s="97"/>
      <c r="H83" s="97"/>
      <c r="I83" s="97"/>
      <c r="J83" s="97"/>
      <c r="K83" s="97"/>
    </row>
    <row r="84" spans="2:11" x14ac:dyDescent="0.25">
      <c r="B84" s="97"/>
      <c r="C84" s="97"/>
      <c r="D84" s="97"/>
      <c r="E84" s="97"/>
      <c r="F84" s="97"/>
      <c r="G84" s="97"/>
      <c r="H84" s="97"/>
      <c r="I84" s="97"/>
      <c r="J84" s="97"/>
      <c r="K84" s="97"/>
    </row>
  </sheetData>
  <autoFilter ref="A4:K74"/>
  <mergeCells count="13">
    <mergeCell ref="A38:E38"/>
    <mergeCell ref="A65:E65"/>
    <mergeCell ref="A74:B74"/>
    <mergeCell ref="B79:K80"/>
    <mergeCell ref="B81:K82"/>
    <mergeCell ref="B83:K84"/>
    <mergeCell ref="A1:K2"/>
    <mergeCell ref="A3:A4"/>
    <mergeCell ref="B3:B4"/>
    <mergeCell ref="C3:C4"/>
    <mergeCell ref="D3:G3"/>
    <mergeCell ref="H3:J3"/>
    <mergeCell ref="K3:K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امینایی ابوالفضل</dc:creator>
  <cp:lastModifiedBy>امینایی ابوالفضل</cp:lastModifiedBy>
  <dcterms:created xsi:type="dcterms:W3CDTF">2021-04-05T05:55:07Z</dcterms:created>
  <dcterms:modified xsi:type="dcterms:W3CDTF">2021-04-05T06:00:41Z</dcterms:modified>
</cp:coreProperties>
</file>